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artments\Sales\Office Documents\"/>
    </mc:Choice>
  </mc:AlternateContent>
  <xr:revisionPtr revIDLastSave="0" documentId="13_ncr:1_{06D6AD70-627F-4E2E-8ADF-BBD49DBBBF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orksheet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5" l="1"/>
  <c r="H47" i="5"/>
  <c r="H52" i="5"/>
  <c r="H54" i="5" s="1"/>
  <c r="H50" i="5" l="1"/>
  <c r="H27" i="5" l="1"/>
  <c r="H28" i="5"/>
  <c r="H26" i="5"/>
  <c r="H40" i="5"/>
  <c r="H51" i="5"/>
  <c r="H41" i="5"/>
  <c r="H14" i="5"/>
  <c r="H18" i="5"/>
  <c r="H6" i="5"/>
  <c r="H35" i="5"/>
  <c r="H15" i="5"/>
  <c r="H16" i="5"/>
  <c r="H17" i="5"/>
  <c r="H22" i="5"/>
  <c r="H23" i="5"/>
  <c r="H24" i="5"/>
  <c r="H25" i="5"/>
  <c r="H20" i="5"/>
  <c r="H19" i="5"/>
  <c r="H43" i="5"/>
  <c r="H38" i="5"/>
  <c r="H37" i="5"/>
  <c r="H13" i="5"/>
  <c r="H42" i="5"/>
  <c r="H7" i="5"/>
  <c r="H10" i="5"/>
  <c r="H8" i="5"/>
  <c r="H9" i="5"/>
  <c r="H36" i="5"/>
  <c r="H11" i="5"/>
  <c r="H21" i="5"/>
  <c r="H12" i="5"/>
  <c r="H5" i="5"/>
  <c r="H39" i="5"/>
  <c r="H49" i="5"/>
  <c r="H29" i="5"/>
  <c r="H31" i="5" l="1"/>
  <c r="J31" i="5" s="1"/>
  <c r="H32" i="5" s="1"/>
  <c r="H33" i="5" s="1"/>
  <c r="H45" i="5"/>
  <c r="J54" i="5"/>
  <c r="H55" i="5" s="1"/>
  <c r="J45" i="5" l="1"/>
  <c r="H46" i="5" s="1"/>
  <c r="H59" i="5"/>
  <c r="H60" i="5" l="1"/>
  <c r="H61" i="5"/>
</calcChain>
</file>

<file path=xl/sharedStrings.xml><?xml version="1.0" encoding="utf-8"?>
<sst xmlns="http://schemas.openxmlformats.org/spreadsheetml/2006/main" count="235" uniqueCount="132">
  <si>
    <t>Product Description</t>
  </si>
  <si>
    <t>110366</t>
  </si>
  <si>
    <t>110371</t>
  </si>
  <si>
    <t>110375</t>
  </si>
  <si>
    <t>290981</t>
  </si>
  <si>
    <t>319317</t>
  </si>
  <si>
    <t>319318</t>
  </si>
  <si>
    <t>319505</t>
  </si>
  <si>
    <t>372800</t>
  </si>
  <si>
    <t>12 GAUGE HP RED FLARE ALERTER</t>
  </si>
  <si>
    <t>372801</t>
  </si>
  <si>
    <t>HP RED AREIAL FLARE-4PK REFILL</t>
  </si>
  <si>
    <t>372805</t>
  </si>
  <si>
    <t>12 GAUGE HP ALERT/LOCATE KIT</t>
  </si>
  <si>
    <t>372819</t>
  </si>
  <si>
    <t>XLT FLARE-8 MARINE 4PK</t>
  </si>
  <si>
    <t>372822</t>
  </si>
  <si>
    <t>ORANGE SMOKE SIGNAL SINGLE</t>
  </si>
  <si>
    <t>372824</t>
  </si>
  <si>
    <t>ORANGE SMOKE SIGNAL</t>
  </si>
  <si>
    <t>372826</t>
  </si>
  <si>
    <t>POCKET ROCKET AERIAL</t>
  </si>
  <si>
    <t>Weight of Single Unit</t>
  </si>
  <si>
    <t>Case Quantity</t>
  </si>
  <si>
    <t>Order Quantity</t>
  </si>
  <si>
    <t>Total Weight (Weight x Quantity)</t>
  </si>
  <si>
    <t>Inner Case Quantity</t>
  </si>
  <si>
    <t>Item Number</t>
  </si>
  <si>
    <t>372829</t>
  </si>
  <si>
    <t>RED AERIAL SIGNAL HANDHELD 2PK</t>
  </si>
  <si>
    <t>Fuel Shipping Worksheet - HazMat</t>
  </si>
  <si>
    <t>328060</t>
  </si>
  <si>
    <t>OLICAMP ROCKET FUEL 100G/3.5OZ</t>
  </si>
  <si>
    <t>328062</t>
  </si>
  <si>
    <t>OLICAMP ROCKET FUEL 230G/8.1OZ</t>
  </si>
  <si>
    <t>JETPOWER FUEL 100 G</t>
  </si>
  <si>
    <t>JETPOWER FUEL 230 G</t>
  </si>
  <si>
    <t>JETPOWER FUEL 450 G</t>
  </si>
  <si>
    <t>328064</t>
  </si>
  <si>
    <t>OLICAMP ROCKET FUEL 450G15.8OZ</t>
  </si>
  <si>
    <t>ORION</t>
  </si>
  <si>
    <t>OPTIMUS</t>
  </si>
  <si>
    <t>COLEMAN</t>
  </si>
  <si>
    <t>PRIMUS</t>
  </si>
  <si>
    <t>JETBOIL</t>
  </si>
  <si>
    <t>OLICAMP</t>
  </si>
  <si>
    <t>Brand</t>
  </si>
  <si>
    <t>HazMat Class</t>
  </si>
  <si>
    <t>Burton Max Butane (100% butane)</t>
  </si>
  <si>
    <t>Burton Max Fuel Blend (80% butane, 20% propane)</t>
  </si>
  <si>
    <t>Coleman Outlander (70% butane, 30% propane)</t>
  </si>
  <si>
    <t>Coleman Propane (100% propane)</t>
  </si>
  <si>
    <t>Olicamp Rocket Fuel (75% isobutane, 25% propane)</t>
  </si>
  <si>
    <t>Optimus Energy (25% isobutane, 50% butane, 25% propane)</t>
  </si>
  <si>
    <t>Primus Power Gas (25% isobutane, 50% butane, 25% propane)</t>
  </si>
  <si>
    <t>Primus Propane (100% propane)</t>
  </si>
  <si>
    <t>Fuel Mix</t>
  </si>
  <si>
    <t>COLEMAN KEROSENE 1 QT</t>
  </si>
  <si>
    <t>PRIMUS POWER GAS 450G</t>
  </si>
  <si>
    <t>PRIMUS POWER GAS 230G</t>
  </si>
  <si>
    <t>COLEMAN OUTLANDER FUEL 250G</t>
  </si>
  <si>
    <t>PRIMUS POWER GAS 100G</t>
  </si>
  <si>
    <t>OPTIMUS ENERGY FUEL 8 OZ</t>
  </si>
  <si>
    <t>COLEMAN FUEL WHITE GAS 1 GALON</t>
  </si>
  <si>
    <t>MSR</t>
  </si>
  <si>
    <t>798400</t>
  </si>
  <si>
    <t>798401</t>
  </si>
  <si>
    <t>LOTUS</t>
  </si>
  <si>
    <t>372244</t>
  </si>
  <si>
    <t>PREMIUM BUTANE 3 OZ</t>
  </si>
  <si>
    <t>MSR ISOPRO CANISTER FUEL 4 OZ</t>
  </si>
  <si>
    <t>MSR ISOPRO CANISTER FUEL 8 OZ</t>
  </si>
  <si>
    <t>798402</t>
  </si>
  <si>
    <t>MSR ISOPRO CANISTER FUEL 16 OZ</t>
  </si>
  <si>
    <t>300034</t>
  </si>
  <si>
    <t>WINTER GAS 230G</t>
  </si>
  <si>
    <t>COLEMAN PROPANE FUEL 16 OZ</t>
  </si>
  <si>
    <t/>
  </si>
  <si>
    <t>1.4G</t>
  </si>
  <si>
    <t>1.4S</t>
  </si>
  <si>
    <t>319989</t>
  </si>
  <si>
    <t>319990</t>
  </si>
  <si>
    <t>319991</t>
  </si>
  <si>
    <t>STERNO</t>
  </si>
  <si>
    <t>310213</t>
  </si>
  <si>
    <t>STERNO 8OZ BUTANE w/TSV</t>
  </si>
  <si>
    <t>Note: Like colors can ship together</t>
  </si>
  <si>
    <t>KOVEA 8 OZ BUTANE LONG CAN</t>
  </si>
  <si>
    <t>102120</t>
  </si>
  <si>
    <t>KOVEA</t>
  </si>
  <si>
    <t>No.</t>
  </si>
  <si>
    <t>Description</t>
  </si>
  <si>
    <t>KOVEA 4 OZ ISO BUTANE FUEL</t>
  </si>
  <si>
    <t xml:space="preserve"> </t>
  </si>
  <si>
    <t>KOVEA 8 OZ ISO BUTANE FUEL</t>
  </si>
  <si>
    <t>PRIMUS WINTER GAS 230G</t>
  </si>
  <si>
    <t>MSR SUPERFUEL 1 QT</t>
  </si>
  <si>
    <t>EUREKA BUTANE FUEL 8OZ</t>
  </si>
  <si>
    <t>EUREKA</t>
  </si>
  <si>
    <t>102118</t>
  </si>
  <si>
    <t>102119</t>
  </si>
  <si>
    <t>811142</t>
  </si>
  <si>
    <t xml:space="preserve">EUREKA </t>
  </si>
  <si>
    <t>Explosives Total Weight:</t>
  </si>
  <si>
    <t>Liquid Fuel Total Weight:</t>
  </si>
  <si>
    <t>Pressurized Fuel Total Weight:</t>
  </si>
  <si>
    <t>Pressurized Fuel Hazmat Fee Cost:</t>
  </si>
  <si>
    <t>Explosives Hazmat Fee Cost:</t>
  </si>
  <si>
    <t>Liquid Fuel Hazmat Fee Cost:</t>
  </si>
  <si>
    <r>
      <t xml:space="preserve">Total fuel weight should </t>
    </r>
    <r>
      <rPr>
        <b/>
        <sz val="10"/>
        <rFont val="Arial"/>
        <family val="2"/>
      </rPr>
      <t xml:space="preserve">not exceed 40 lbs </t>
    </r>
    <r>
      <rPr>
        <sz val="10"/>
        <rFont val="Arial"/>
        <family val="2"/>
      </rPr>
      <t xml:space="preserve">per hazmat fee. </t>
    </r>
    <r>
      <rPr>
        <sz val="10"/>
        <rFont val="Arial"/>
        <family val="2"/>
      </rPr>
      <t>The more canisters, the larger size of box you need.  There may be some limitations before reaching max weight based on box dimensions.</t>
    </r>
  </si>
  <si>
    <t>There are three fuel types -  Liquid fuel (Coleman Fuel, Powerfuel), Pressurized Fuel (butane, propane, etc.), and Explosives (flares, smoke signals etc.). Fuel ships together by type, but all three types must ship separately.</t>
  </si>
  <si>
    <t>FOOTHILL  BIO-WHITE GAS</t>
  </si>
  <si>
    <t>799673</t>
  </si>
  <si>
    <t>FOOTHILL FUELS</t>
  </si>
  <si>
    <t>Pressurized Fuel Hazmat Fee Quantity (Per 40 lbs)</t>
  </si>
  <si>
    <t>Explosives Hazmat Fee Quantity (Per 40 lbs)</t>
  </si>
  <si>
    <t>Liquid Fuel Hazmat Fee Quantity (Per 40 lbs)</t>
  </si>
  <si>
    <t>Total Weight:</t>
  </si>
  <si>
    <t>Total Hazmat Fee Quantity (Per 40 lbs)</t>
  </si>
  <si>
    <t>Total Hazmat Fee Cost:</t>
  </si>
  <si>
    <t>372828</t>
  </si>
  <si>
    <t>SIGNAL FLARE/FIRE STARTER 2PK</t>
  </si>
  <si>
    <t>GAS CB 250 BUTANE</t>
  </si>
  <si>
    <t>777131</t>
  </si>
  <si>
    <t>SNOW PEAK</t>
  </si>
  <si>
    <t>777132</t>
  </si>
  <si>
    <t>777133</t>
  </si>
  <si>
    <t>GIGAPOWER FUEL 250 GOLD</t>
  </si>
  <si>
    <t>GIGAPOWER FUEL 110 GOLD</t>
  </si>
  <si>
    <t>111395</t>
  </si>
  <si>
    <t>798410</t>
  </si>
  <si>
    <t>(Updated: 01/3/24)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</si>
</sst>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4" fontId="0" fillId="0" borderId="5" xfId="0" applyNumberFormat="1" applyBorder="1" applyAlignment="1">
      <alignment horizontal="right"/>
    </xf>
    <xf numFmtId="0" fontId="0" fillId="5" borderId="2" xfId="0" applyFill="1" applyBorder="1"/>
    <xf numFmtId="0" fontId="0" fillId="5" borderId="12" xfId="0" applyFill="1" applyBorder="1" applyAlignment="1">
      <alignment horizontal="center"/>
    </xf>
    <xf numFmtId="4" fontId="0" fillId="5" borderId="5" xfId="0" applyNumberFormat="1" applyFill="1" applyBorder="1"/>
    <xf numFmtId="0" fontId="0" fillId="4" borderId="2" xfId="0" applyFill="1" applyBorder="1"/>
    <xf numFmtId="0" fontId="0" fillId="4" borderId="12" xfId="0" applyFill="1" applyBorder="1" applyAlignment="1">
      <alignment horizontal="center"/>
    </xf>
    <xf numFmtId="4" fontId="0" fillId="4" borderId="5" xfId="0" applyNumberFormat="1" applyFill="1" applyBorder="1"/>
    <xf numFmtId="0" fontId="0" fillId="6" borderId="2" xfId="0" applyFill="1" applyBorder="1"/>
    <xf numFmtId="0" fontId="0" fillId="6" borderId="12" xfId="0" applyFill="1" applyBorder="1" applyAlignment="1">
      <alignment horizontal="center"/>
    </xf>
    <xf numFmtId="4" fontId="0" fillId="6" borderId="5" xfId="0" applyNumberFormat="1" applyFill="1" applyBorder="1"/>
    <xf numFmtId="0" fontId="1" fillId="6" borderId="3" xfId="0" applyFont="1" applyFill="1" applyBorder="1"/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/>
    <xf numFmtId="0" fontId="1" fillId="6" borderId="3" xfId="0" applyFont="1" applyFill="1" applyBorder="1" applyAlignment="1">
      <alignment horizontal="center"/>
    </xf>
    <xf numFmtId="0" fontId="0" fillId="6" borderId="1" xfId="0" applyFill="1" applyBorder="1"/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6" borderId="2" xfId="0" applyFont="1" applyFill="1" applyBorder="1"/>
    <xf numFmtId="0" fontId="4" fillId="6" borderId="12" xfId="0" applyFont="1" applyFill="1" applyBorder="1" applyAlignment="1">
      <alignment horizontal="center"/>
    </xf>
    <xf numFmtId="164" fontId="4" fillId="6" borderId="5" xfId="0" applyNumberFormat="1" applyFont="1" applyFill="1" applyBorder="1"/>
    <xf numFmtId="0" fontId="4" fillId="5" borderId="2" xfId="0" applyFont="1" applyFill="1" applyBorder="1"/>
    <xf numFmtId="0" fontId="4" fillId="5" borderId="12" xfId="0" applyFont="1" applyFill="1" applyBorder="1" applyAlignment="1">
      <alignment horizontal="center"/>
    </xf>
    <xf numFmtId="164" fontId="4" fillId="5" borderId="5" xfId="0" applyNumberFormat="1" applyFont="1" applyFill="1" applyBorder="1"/>
    <xf numFmtId="0" fontId="4" fillId="4" borderId="2" xfId="0" applyFont="1" applyFill="1" applyBorder="1"/>
    <xf numFmtId="0" fontId="4" fillId="4" borderId="12" xfId="0" applyFont="1" applyFill="1" applyBorder="1" applyAlignment="1">
      <alignment horizontal="center"/>
    </xf>
    <xf numFmtId="164" fontId="4" fillId="4" borderId="5" xfId="0" applyNumberFormat="1" applyFont="1" applyFill="1" applyBorder="1"/>
    <xf numFmtId="0" fontId="7" fillId="0" borderId="2" xfId="0" applyFont="1" applyBorder="1" applyAlignment="1">
      <alignment horizontal="left"/>
    </xf>
    <xf numFmtId="0" fontId="1" fillId="8" borderId="0" xfId="0" applyFont="1" applyFill="1"/>
    <xf numFmtId="0" fontId="0" fillId="8" borderId="0" xfId="0" applyFill="1"/>
    <xf numFmtId="2" fontId="0" fillId="9" borderId="1" xfId="0" applyNumberFormat="1" applyFill="1" applyBorder="1" applyAlignment="1">
      <alignment horizontal="center"/>
    </xf>
    <xf numFmtId="4" fontId="0" fillId="11" borderId="19" xfId="0" applyNumberFormat="1" applyFill="1" applyBorder="1" applyAlignment="1">
      <alignment horizontal="right"/>
    </xf>
    <xf numFmtId="164" fontId="0" fillId="11" borderId="21" xfId="1" applyNumberFormat="1" applyFont="1" applyFill="1" applyBorder="1" applyAlignment="1">
      <alignment horizontal="right"/>
    </xf>
    <xf numFmtId="4" fontId="0" fillId="10" borderId="20" xfId="0" applyNumberFormat="1" applyFill="1" applyBorder="1" applyAlignment="1">
      <alignment horizontal="right"/>
    </xf>
    <xf numFmtId="49" fontId="1" fillId="0" borderId="0" xfId="0" applyNumberFormat="1" applyFont="1"/>
    <xf numFmtId="0" fontId="1" fillId="11" borderId="8" xfId="0" applyFont="1" applyFill="1" applyBorder="1"/>
    <xf numFmtId="0" fontId="1" fillId="11" borderId="9" xfId="0" applyFont="1" applyFill="1" applyBorder="1"/>
    <xf numFmtId="0" fontId="1" fillId="11" borderId="29" xfId="0" applyFont="1" applyFill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11" borderId="6" xfId="0" applyFont="1" applyFill="1" applyBorder="1"/>
    <xf numFmtId="0" fontId="4" fillId="11" borderId="7" xfId="0" applyFont="1" applyFill="1" applyBorder="1"/>
    <xf numFmtId="0" fontId="4" fillId="11" borderId="27" xfId="0" applyFont="1" applyFill="1" applyBorder="1"/>
    <xf numFmtId="0" fontId="1" fillId="0" borderId="0" xfId="0" applyFont="1"/>
    <xf numFmtId="0" fontId="4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49" fontId="0" fillId="0" borderId="31" xfId="0" applyNumberFormat="1" applyBorder="1"/>
    <xf numFmtId="0" fontId="0" fillId="0" borderId="31" xfId="0" applyBorder="1"/>
    <xf numFmtId="0" fontId="0" fillId="0" borderId="31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49" fontId="0" fillId="0" borderId="34" xfId="0" applyNumberFormat="1" applyBorder="1"/>
    <xf numFmtId="0" fontId="0" fillId="0" borderId="34" xfId="0" applyBorder="1"/>
    <xf numFmtId="0" fontId="0" fillId="0" borderId="34" xfId="0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7" borderId="14" xfId="0" applyNumberFormat="1" applyFont="1" applyFill="1" applyBorder="1" applyAlignment="1">
      <alignment horizontal="center" wrapText="1"/>
    </xf>
    <xf numFmtId="49" fontId="1" fillId="7" borderId="15" xfId="0" applyNumberFormat="1" applyFont="1" applyFill="1" applyBorder="1" applyAlignment="1">
      <alignment horizontal="center" wrapText="1"/>
    </xf>
    <xf numFmtId="49" fontId="1" fillId="7" borderId="16" xfId="0" applyNumberFormat="1" applyFont="1" applyFill="1" applyBorder="1" applyAlignment="1">
      <alignment horizontal="center" wrapText="1"/>
    </xf>
    <xf numFmtId="49" fontId="1" fillId="7" borderId="17" xfId="0" applyNumberFormat="1" applyFont="1" applyFill="1" applyBorder="1" applyAlignment="1">
      <alignment horizontal="center" wrapText="1"/>
    </xf>
    <xf numFmtId="49" fontId="1" fillId="7" borderId="13" xfId="0" applyNumberFormat="1" applyFont="1" applyFill="1" applyBorder="1" applyAlignment="1">
      <alignment horizontal="center" wrapText="1"/>
    </xf>
    <xf numFmtId="49" fontId="1" fillId="7" borderId="18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</dxfs>
  <tableStyles count="0" defaultTableStyle="TableStyleMedium9" defaultPivotStyle="PivotStyleLight16"/>
  <colors>
    <mruColors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N512"/>
  <sheetViews>
    <sheetView tabSelected="1" workbookViewId="0">
      <selection activeCell="P65" sqref="P65"/>
    </sheetView>
  </sheetViews>
  <sheetFormatPr defaultRowHeight="12.75" x14ac:dyDescent="0.2"/>
  <cols>
    <col min="1" max="1" width="20.140625" style="3" customWidth="1"/>
    <col min="2" max="2" width="8.42578125" style="3" customWidth="1"/>
    <col min="3" max="3" width="35.7109375" customWidth="1"/>
    <col min="4" max="4" width="10.42578125" customWidth="1"/>
    <col min="5" max="5" width="13.85546875" style="5" customWidth="1"/>
    <col min="6" max="6" width="11.42578125" style="5" customWidth="1"/>
    <col min="7" max="7" width="9" style="5" customWidth="1"/>
    <col min="8" max="8" width="12.42578125" style="19" customWidth="1"/>
    <col min="9" max="9" width="9.140625" style="66"/>
    <col min="10" max="10" width="29.85546875" hidden="1" customWidth="1"/>
  </cols>
  <sheetData>
    <row r="1" spans="1:9" ht="27" x14ac:dyDescent="0.35">
      <c r="A1" s="81" t="s">
        <v>30</v>
      </c>
      <c r="B1" s="82"/>
      <c r="C1" s="82"/>
      <c r="D1" s="82"/>
      <c r="E1" s="82"/>
      <c r="F1" s="82"/>
      <c r="G1" s="82"/>
      <c r="H1" s="82"/>
      <c r="I1" s="83"/>
    </row>
    <row r="2" spans="1:9" ht="18.75" thickBot="1" x14ac:dyDescent="0.3">
      <c r="A2" s="84" t="s">
        <v>86</v>
      </c>
      <c r="B2" s="85"/>
      <c r="C2" s="85"/>
      <c r="D2" s="85"/>
      <c r="E2" s="85"/>
      <c r="F2" s="85"/>
      <c r="G2" s="85"/>
      <c r="H2" s="85"/>
      <c r="I2" s="86"/>
    </row>
    <row r="4" spans="1:9" s="1" customFormat="1" ht="51" x14ac:dyDescent="0.2">
      <c r="A4" s="2" t="s">
        <v>46</v>
      </c>
      <c r="B4" s="2" t="s">
        <v>27</v>
      </c>
      <c r="C4" s="1" t="s">
        <v>0</v>
      </c>
      <c r="D4" s="1" t="s">
        <v>47</v>
      </c>
      <c r="E4" s="1" t="s">
        <v>22</v>
      </c>
      <c r="F4" s="1" t="s">
        <v>23</v>
      </c>
      <c r="G4" s="1" t="s">
        <v>26</v>
      </c>
      <c r="H4" s="16" t="s">
        <v>25</v>
      </c>
      <c r="I4" s="65" t="s">
        <v>24</v>
      </c>
    </row>
    <row r="5" spans="1:9" ht="15" customHeight="1" x14ac:dyDescent="0.2">
      <c r="A5" s="31" t="s">
        <v>42</v>
      </c>
      <c r="B5" s="32" t="s">
        <v>1</v>
      </c>
      <c r="C5" s="33" t="s">
        <v>76</v>
      </c>
      <c r="D5" s="34">
        <v>2.1</v>
      </c>
      <c r="E5" s="6">
        <v>1.85</v>
      </c>
      <c r="F5" s="4">
        <v>12</v>
      </c>
      <c r="G5" s="4" t="s">
        <v>77</v>
      </c>
      <c r="H5" s="17">
        <f t="shared" ref="H5:H18" si="0">I5*E5</f>
        <v>0</v>
      </c>
      <c r="I5" s="79"/>
    </row>
    <row r="6" spans="1:9" ht="15" customHeight="1" x14ac:dyDescent="0.2">
      <c r="A6" s="35" t="s">
        <v>42</v>
      </c>
      <c r="B6" s="36" t="s">
        <v>3</v>
      </c>
      <c r="C6" s="35" t="s">
        <v>60</v>
      </c>
      <c r="D6" s="37">
        <v>2.1</v>
      </c>
      <c r="E6" s="50">
        <v>0.8</v>
      </c>
      <c r="F6" s="4">
        <v>6</v>
      </c>
      <c r="G6" s="4"/>
      <c r="H6" s="18">
        <f t="shared" si="0"/>
        <v>0</v>
      </c>
      <c r="I6" s="79"/>
    </row>
    <row r="7" spans="1:9" ht="15" customHeight="1" x14ac:dyDescent="0.2">
      <c r="A7" s="33" t="s">
        <v>44</v>
      </c>
      <c r="B7" s="32" t="s">
        <v>80</v>
      </c>
      <c r="C7" s="35" t="s">
        <v>35</v>
      </c>
      <c r="D7" s="37">
        <v>2.1</v>
      </c>
      <c r="E7" s="50">
        <v>0.45</v>
      </c>
      <c r="F7" s="4">
        <v>24</v>
      </c>
      <c r="G7" s="4" t="s">
        <v>77</v>
      </c>
      <c r="H7" s="17">
        <f t="shared" si="0"/>
        <v>0</v>
      </c>
      <c r="I7" s="79"/>
    </row>
    <row r="8" spans="1:9" ht="15" customHeight="1" x14ac:dyDescent="0.2">
      <c r="A8" s="33" t="s">
        <v>44</v>
      </c>
      <c r="B8" s="32" t="s">
        <v>81</v>
      </c>
      <c r="C8" s="35" t="s">
        <v>36</v>
      </c>
      <c r="D8" s="37">
        <v>2.1</v>
      </c>
      <c r="E8" s="50">
        <v>0.85</v>
      </c>
      <c r="F8" s="4">
        <v>24</v>
      </c>
      <c r="G8" s="4" t="s">
        <v>77</v>
      </c>
      <c r="H8" s="17">
        <f t="shared" si="0"/>
        <v>0</v>
      </c>
      <c r="I8" s="79"/>
    </row>
    <row r="9" spans="1:9" ht="15" customHeight="1" x14ac:dyDescent="0.2">
      <c r="A9" s="35" t="s">
        <v>44</v>
      </c>
      <c r="B9" s="36" t="s">
        <v>82</v>
      </c>
      <c r="C9" s="35" t="s">
        <v>37</v>
      </c>
      <c r="D9" s="37">
        <v>2.1</v>
      </c>
      <c r="E9" s="50">
        <v>1.45</v>
      </c>
      <c r="F9" s="4">
        <v>12</v>
      </c>
      <c r="G9" s="4" t="s">
        <v>77</v>
      </c>
      <c r="H9" s="17">
        <f t="shared" si="0"/>
        <v>0</v>
      </c>
      <c r="I9" s="79"/>
    </row>
    <row r="10" spans="1:9" ht="15" customHeight="1" x14ac:dyDescent="0.2">
      <c r="A10" s="35" t="s">
        <v>67</v>
      </c>
      <c r="B10" s="36" t="s">
        <v>68</v>
      </c>
      <c r="C10" s="35" t="s">
        <v>69</v>
      </c>
      <c r="D10" s="37">
        <v>2.1</v>
      </c>
      <c r="E10" s="50">
        <v>0.17</v>
      </c>
      <c r="F10" s="4">
        <v>144</v>
      </c>
      <c r="G10" s="4">
        <v>12</v>
      </c>
      <c r="H10" s="17">
        <f t="shared" si="0"/>
        <v>0</v>
      </c>
      <c r="I10" s="79"/>
    </row>
    <row r="11" spans="1:9" ht="15" customHeight="1" x14ac:dyDescent="0.2">
      <c r="A11" s="35" t="s">
        <v>64</v>
      </c>
      <c r="B11" s="36" t="s">
        <v>65</v>
      </c>
      <c r="C11" s="35" t="s">
        <v>70</v>
      </c>
      <c r="D11" s="37">
        <v>2.1</v>
      </c>
      <c r="E11" s="6">
        <v>0.44</v>
      </c>
      <c r="F11" s="4">
        <v>24</v>
      </c>
      <c r="G11" s="4" t="s">
        <v>77</v>
      </c>
      <c r="H11" s="17">
        <f t="shared" si="0"/>
        <v>0</v>
      </c>
      <c r="I11" s="79"/>
    </row>
    <row r="12" spans="1:9" ht="15" customHeight="1" x14ac:dyDescent="0.2">
      <c r="A12" s="35" t="s">
        <v>64</v>
      </c>
      <c r="B12" s="36" t="s">
        <v>66</v>
      </c>
      <c r="C12" s="35" t="s">
        <v>71</v>
      </c>
      <c r="D12" s="37">
        <v>2.1</v>
      </c>
      <c r="E12" s="6">
        <v>0.88</v>
      </c>
      <c r="F12" s="4">
        <v>24</v>
      </c>
      <c r="G12" s="4" t="s">
        <v>77</v>
      </c>
      <c r="H12" s="17">
        <f t="shared" si="0"/>
        <v>0</v>
      </c>
      <c r="I12" s="79"/>
    </row>
    <row r="13" spans="1:9" ht="15" customHeight="1" x14ac:dyDescent="0.2">
      <c r="A13" s="35" t="s">
        <v>64</v>
      </c>
      <c r="B13" s="36" t="s">
        <v>72</v>
      </c>
      <c r="C13" s="35" t="s">
        <v>73</v>
      </c>
      <c r="D13" s="37">
        <v>2.1</v>
      </c>
      <c r="E13" s="6">
        <v>1.44</v>
      </c>
      <c r="F13" s="4">
        <v>12</v>
      </c>
      <c r="G13" s="4" t="s">
        <v>77</v>
      </c>
      <c r="H13" s="17">
        <f t="shared" si="0"/>
        <v>0</v>
      </c>
      <c r="I13" s="79"/>
    </row>
    <row r="14" spans="1:9" ht="15" customHeight="1" x14ac:dyDescent="0.2">
      <c r="A14" s="35" t="s">
        <v>45</v>
      </c>
      <c r="B14" s="36" t="s">
        <v>31</v>
      </c>
      <c r="C14" s="35" t="s">
        <v>32</v>
      </c>
      <c r="D14" s="37">
        <v>2.1</v>
      </c>
      <c r="E14" s="50">
        <v>0.45</v>
      </c>
      <c r="F14" s="4">
        <v>24</v>
      </c>
      <c r="G14" s="4" t="s">
        <v>77</v>
      </c>
      <c r="H14" s="17">
        <f>I14*E14</f>
        <v>0</v>
      </c>
      <c r="I14" s="79"/>
    </row>
    <row r="15" spans="1:9" ht="15" customHeight="1" x14ac:dyDescent="0.2">
      <c r="A15" s="35" t="s">
        <v>45</v>
      </c>
      <c r="B15" s="36" t="s">
        <v>33</v>
      </c>
      <c r="C15" s="35" t="s">
        <v>34</v>
      </c>
      <c r="D15" s="37">
        <v>2.1</v>
      </c>
      <c r="E15" s="50">
        <v>0.85</v>
      </c>
      <c r="F15" s="4">
        <v>24</v>
      </c>
      <c r="G15" s="4" t="s">
        <v>77</v>
      </c>
      <c r="H15" s="17">
        <f t="shared" si="0"/>
        <v>0</v>
      </c>
      <c r="I15" s="79"/>
    </row>
    <row r="16" spans="1:9" ht="15" customHeight="1" x14ac:dyDescent="0.2">
      <c r="A16" s="35" t="s">
        <v>45</v>
      </c>
      <c r="B16" s="36" t="s">
        <v>38</v>
      </c>
      <c r="C16" s="35" t="s">
        <v>39</v>
      </c>
      <c r="D16" s="37">
        <v>2.1</v>
      </c>
      <c r="E16" s="50">
        <v>1.45</v>
      </c>
      <c r="F16" s="4">
        <v>12</v>
      </c>
      <c r="G16" s="4" t="s">
        <v>77</v>
      </c>
      <c r="H16" s="17">
        <f t="shared" si="0"/>
        <v>0</v>
      </c>
      <c r="I16" s="79"/>
    </row>
    <row r="17" spans="1:14" ht="15" customHeight="1" x14ac:dyDescent="0.2">
      <c r="A17" s="35" t="s">
        <v>41</v>
      </c>
      <c r="B17" s="36" t="s">
        <v>4</v>
      </c>
      <c r="C17" s="35" t="s">
        <v>62</v>
      </c>
      <c r="D17" s="37">
        <v>2.1</v>
      </c>
      <c r="E17" s="50">
        <v>0.8</v>
      </c>
      <c r="F17" s="4">
        <v>24</v>
      </c>
      <c r="G17" s="4" t="s">
        <v>77</v>
      </c>
      <c r="H17" s="17">
        <f t="shared" si="0"/>
        <v>0</v>
      </c>
      <c r="I17" s="79"/>
      <c r="N17" s="64" t="s">
        <v>93</v>
      </c>
    </row>
    <row r="18" spans="1:14" ht="15" customHeight="1" x14ac:dyDescent="0.2">
      <c r="A18" s="35" t="s">
        <v>43</v>
      </c>
      <c r="B18" s="36" t="s">
        <v>7</v>
      </c>
      <c r="C18" s="35" t="s">
        <v>61</v>
      </c>
      <c r="D18" s="37">
        <v>2.1</v>
      </c>
      <c r="E18" s="50">
        <v>0.45</v>
      </c>
      <c r="F18" s="4">
        <v>24</v>
      </c>
      <c r="G18" s="4" t="s">
        <v>77</v>
      </c>
      <c r="H18" s="17">
        <f t="shared" si="0"/>
        <v>0</v>
      </c>
      <c r="I18" s="79"/>
      <c r="N18" s="64"/>
    </row>
    <row r="19" spans="1:14" ht="15" customHeight="1" x14ac:dyDescent="0.2">
      <c r="A19" s="35" t="s">
        <v>43</v>
      </c>
      <c r="B19" s="36" t="s">
        <v>5</v>
      </c>
      <c r="C19" s="35" t="s">
        <v>59</v>
      </c>
      <c r="D19" s="37">
        <v>2.1</v>
      </c>
      <c r="E19" s="50">
        <v>0.85</v>
      </c>
      <c r="F19" s="4">
        <v>72</v>
      </c>
      <c r="G19" s="4">
        <v>24</v>
      </c>
      <c r="H19" s="17">
        <f t="shared" ref="H19:H29" si="1">I19*E19</f>
        <v>0</v>
      </c>
      <c r="I19" s="79"/>
    </row>
    <row r="20" spans="1:14" ht="15" customHeight="1" x14ac:dyDescent="0.2">
      <c r="A20" s="35" t="s">
        <v>43</v>
      </c>
      <c r="B20" s="36" t="s">
        <v>6</v>
      </c>
      <c r="C20" s="35" t="s">
        <v>58</v>
      </c>
      <c r="D20" s="37">
        <v>2.1</v>
      </c>
      <c r="E20" s="50">
        <v>1.45</v>
      </c>
      <c r="F20" s="4">
        <v>48</v>
      </c>
      <c r="G20" s="4">
        <v>12</v>
      </c>
      <c r="H20" s="17">
        <f t="shared" si="1"/>
        <v>0</v>
      </c>
      <c r="I20" s="79"/>
    </row>
    <row r="21" spans="1:14" ht="15" customHeight="1" x14ac:dyDescent="0.2">
      <c r="A21" s="35" t="s">
        <v>43</v>
      </c>
      <c r="B21" s="36" t="s">
        <v>74</v>
      </c>
      <c r="C21" s="35" t="s">
        <v>75</v>
      </c>
      <c r="D21" s="37">
        <v>2.1</v>
      </c>
      <c r="E21" s="50">
        <v>0.85</v>
      </c>
      <c r="F21" s="4">
        <v>24</v>
      </c>
      <c r="G21" s="4">
        <v>6</v>
      </c>
      <c r="H21" s="18">
        <f t="shared" si="1"/>
        <v>0</v>
      </c>
      <c r="I21" s="79"/>
    </row>
    <row r="22" spans="1:14" ht="15" customHeight="1" x14ac:dyDescent="0.2">
      <c r="A22" s="35" t="s">
        <v>83</v>
      </c>
      <c r="B22" s="36" t="s">
        <v>84</v>
      </c>
      <c r="C22" s="35" t="s">
        <v>85</v>
      </c>
      <c r="D22" s="37">
        <v>2.1</v>
      </c>
      <c r="E22" s="50">
        <v>0.75</v>
      </c>
      <c r="F22" s="4">
        <v>12</v>
      </c>
      <c r="G22" s="4" t="s">
        <v>77</v>
      </c>
      <c r="H22" s="18">
        <f t="shared" si="1"/>
        <v>0</v>
      </c>
      <c r="I22" s="79"/>
    </row>
    <row r="23" spans="1:14" ht="15" customHeight="1" x14ac:dyDescent="0.2">
      <c r="A23" s="35" t="s">
        <v>89</v>
      </c>
      <c r="B23" s="36" t="s">
        <v>99</v>
      </c>
      <c r="C23" s="35" t="s">
        <v>92</v>
      </c>
      <c r="D23" s="37">
        <v>2.1</v>
      </c>
      <c r="E23" s="50">
        <v>0.45</v>
      </c>
      <c r="F23" s="4">
        <v>24</v>
      </c>
      <c r="G23" s="4"/>
      <c r="H23" s="18">
        <f t="shared" si="1"/>
        <v>0</v>
      </c>
      <c r="I23" s="79"/>
    </row>
    <row r="24" spans="1:14" ht="15" customHeight="1" x14ac:dyDescent="0.2">
      <c r="A24" s="35" t="s">
        <v>89</v>
      </c>
      <c r="B24" s="36" t="s">
        <v>100</v>
      </c>
      <c r="C24" s="35" t="s">
        <v>94</v>
      </c>
      <c r="D24" s="37">
        <v>2.1</v>
      </c>
      <c r="E24" s="50">
        <v>0.85</v>
      </c>
      <c r="F24" s="4">
        <v>24</v>
      </c>
      <c r="G24" s="4"/>
      <c r="H24" s="18">
        <f t="shared" si="1"/>
        <v>0</v>
      </c>
      <c r="I24" s="79"/>
    </row>
    <row r="25" spans="1:14" ht="15" customHeight="1" x14ac:dyDescent="0.2">
      <c r="A25" s="35" t="s">
        <v>89</v>
      </c>
      <c r="B25" s="36" t="s">
        <v>88</v>
      </c>
      <c r="C25" s="35" t="s">
        <v>87</v>
      </c>
      <c r="D25" s="37">
        <v>2.1</v>
      </c>
      <c r="E25" s="6">
        <v>0.8</v>
      </c>
      <c r="F25" s="4">
        <v>28</v>
      </c>
      <c r="G25" s="4"/>
      <c r="H25" s="18">
        <f t="shared" si="1"/>
        <v>0</v>
      </c>
      <c r="I25" s="79"/>
    </row>
    <row r="26" spans="1:14" ht="15" customHeight="1" x14ac:dyDescent="0.2">
      <c r="A26" s="35" t="s">
        <v>124</v>
      </c>
      <c r="B26" s="36" t="s">
        <v>123</v>
      </c>
      <c r="C26" s="35" t="s">
        <v>122</v>
      </c>
      <c r="D26" s="37">
        <v>2.1</v>
      </c>
      <c r="E26" s="50">
        <v>0.5</v>
      </c>
      <c r="F26" s="4">
        <v>12</v>
      </c>
      <c r="G26" s="4"/>
      <c r="H26" s="17">
        <f t="shared" ref="H26:H28" si="2">I26*E26</f>
        <v>0</v>
      </c>
      <c r="I26" s="79"/>
    </row>
    <row r="27" spans="1:14" ht="15" customHeight="1" x14ac:dyDescent="0.2">
      <c r="A27" s="35" t="s">
        <v>124</v>
      </c>
      <c r="B27" s="36" t="s">
        <v>125</v>
      </c>
      <c r="C27" s="35" t="s">
        <v>128</v>
      </c>
      <c r="D27" s="37">
        <v>2.1</v>
      </c>
      <c r="E27" s="50">
        <v>0.46</v>
      </c>
      <c r="F27" s="4">
        <v>24</v>
      </c>
      <c r="G27" s="4"/>
      <c r="H27" s="17">
        <f t="shared" si="2"/>
        <v>0</v>
      </c>
      <c r="I27" s="79"/>
    </row>
    <row r="28" spans="1:14" ht="15" customHeight="1" x14ac:dyDescent="0.2">
      <c r="A28" s="35" t="s">
        <v>124</v>
      </c>
      <c r="B28" s="36" t="s">
        <v>126</v>
      </c>
      <c r="C28" s="35" t="s">
        <v>127</v>
      </c>
      <c r="D28" s="37">
        <v>2.1</v>
      </c>
      <c r="E28" s="50">
        <v>0.81</v>
      </c>
      <c r="F28" s="4">
        <v>24</v>
      </c>
      <c r="G28" s="4"/>
      <c r="H28" s="17">
        <f t="shared" si="2"/>
        <v>0</v>
      </c>
      <c r="I28" s="79"/>
    </row>
    <row r="29" spans="1:14" ht="15" customHeight="1" x14ac:dyDescent="0.2">
      <c r="A29" s="35" t="s">
        <v>102</v>
      </c>
      <c r="B29" s="36" t="s">
        <v>101</v>
      </c>
      <c r="C29" s="35" t="s">
        <v>97</v>
      </c>
      <c r="D29" s="37">
        <v>2.1</v>
      </c>
      <c r="E29" s="50">
        <v>0.75</v>
      </c>
      <c r="F29" s="4">
        <v>12</v>
      </c>
      <c r="G29" s="4"/>
      <c r="H29" s="17">
        <f t="shared" si="1"/>
        <v>0</v>
      </c>
      <c r="I29" s="79"/>
    </row>
    <row r="30" spans="1:14" ht="13.5" thickBot="1" x14ac:dyDescent="0.25"/>
    <row r="31" spans="1:14" ht="15" customHeight="1" thickBot="1" x14ac:dyDescent="0.25">
      <c r="D31" s="28" t="s">
        <v>105</v>
      </c>
      <c r="E31" s="29"/>
      <c r="F31" s="29"/>
      <c r="G31" s="29"/>
      <c r="H31" s="30">
        <f>SUM(H5:H29)</f>
        <v>0</v>
      </c>
      <c r="J31" s="48">
        <f>_xlfn.CEILING.MATH(H31,40)</f>
        <v>0</v>
      </c>
    </row>
    <row r="32" spans="1:14" ht="15" customHeight="1" thickBot="1" x14ac:dyDescent="0.25">
      <c r="D32" s="47" t="s">
        <v>114</v>
      </c>
      <c r="E32" s="20"/>
      <c r="F32" s="20"/>
      <c r="G32" s="20"/>
      <c r="H32" s="21">
        <f>J31/40</f>
        <v>0</v>
      </c>
    </row>
    <row r="33" spans="1:10" ht="15" customHeight="1" thickBot="1" x14ac:dyDescent="0.25">
      <c r="D33" s="38" t="s">
        <v>106</v>
      </c>
      <c r="E33" s="39"/>
      <c r="F33" s="39"/>
      <c r="G33" s="39"/>
      <c r="H33" s="40">
        <f>H32*51</f>
        <v>0</v>
      </c>
    </row>
    <row r="35" spans="1:10" ht="15" customHeight="1" x14ac:dyDescent="0.2">
      <c r="A35" s="7" t="s">
        <v>40</v>
      </c>
      <c r="B35" s="12" t="s">
        <v>8</v>
      </c>
      <c r="C35" s="7" t="s">
        <v>9</v>
      </c>
      <c r="D35" s="8" t="s">
        <v>78</v>
      </c>
      <c r="E35" s="6">
        <v>0.59</v>
      </c>
      <c r="F35" s="4">
        <v>4</v>
      </c>
      <c r="G35" s="4" t="s">
        <v>77</v>
      </c>
      <c r="H35" s="18">
        <f t="shared" ref="H35:H43" si="3">I35*E35</f>
        <v>0</v>
      </c>
      <c r="I35" s="79"/>
    </row>
    <row r="36" spans="1:10" ht="15" customHeight="1" x14ac:dyDescent="0.2">
      <c r="A36" s="7" t="s">
        <v>40</v>
      </c>
      <c r="B36" s="12" t="s">
        <v>10</v>
      </c>
      <c r="C36" s="7" t="s">
        <v>11</v>
      </c>
      <c r="D36" s="8" t="s">
        <v>78</v>
      </c>
      <c r="E36" s="50">
        <v>0.2</v>
      </c>
      <c r="F36" s="4">
        <v>12</v>
      </c>
      <c r="G36" s="4">
        <v>6</v>
      </c>
      <c r="H36" s="17">
        <f t="shared" si="3"/>
        <v>0</v>
      </c>
      <c r="I36" s="79"/>
    </row>
    <row r="37" spans="1:10" ht="15" customHeight="1" x14ac:dyDescent="0.2">
      <c r="A37" s="7" t="s">
        <v>40</v>
      </c>
      <c r="B37" s="12" t="s">
        <v>12</v>
      </c>
      <c r="C37" s="7" t="s">
        <v>13</v>
      </c>
      <c r="D37" s="8" t="s">
        <v>78</v>
      </c>
      <c r="E37" s="50">
        <v>7</v>
      </c>
      <c r="F37" s="4">
        <v>2</v>
      </c>
      <c r="G37" s="4" t="s">
        <v>77</v>
      </c>
      <c r="H37" s="17">
        <f t="shared" si="3"/>
        <v>0</v>
      </c>
      <c r="I37" s="79"/>
    </row>
    <row r="38" spans="1:10" ht="15" customHeight="1" x14ac:dyDescent="0.2">
      <c r="A38" s="7" t="s">
        <v>40</v>
      </c>
      <c r="B38" s="12" t="s">
        <v>14</v>
      </c>
      <c r="C38" s="7" t="s">
        <v>15</v>
      </c>
      <c r="D38" s="8" t="s">
        <v>78</v>
      </c>
      <c r="E38" s="6">
        <v>0.79</v>
      </c>
      <c r="F38" s="4">
        <v>4</v>
      </c>
      <c r="G38" s="4" t="s">
        <v>77</v>
      </c>
      <c r="H38" s="17">
        <f t="shared" si="3"/>
        <v>0</v>
      </c>
      <c r="I38" s="79"/>
    </row>
    <row r="39" spans="1:10" ht="15" customHeight="1" x14ac:dyDescent="0.2">
      <c r="A39" s="7" t="s">
        <v>40</v>
      </c>
      <c r="B39" s="12" t="s">
        <v>20</v>
      </c>
      <c r="C39" s="7" t="s">
        <v>21</v>
      </c>
      <c r="D39" s="8" t="s">
        <v>78</v>
      </c>
      <c r="E39" s="50">
        <v>0.25</v>
      </c>
      <c r="F39" s="4">
        <v>6</v>
      </c>
      <c r="G39" s="4" t="s">
        <v>77</v>
      </c>
      <c r="H39" s="17">
        <f t="shared" si="3"/>
        <v>0</v>
      </c>
      <c r="I39" s="79"/>
    </row>
    <row r="40" spans="1:10" ht="15" customHeight="1" x14ac:dyDescent="0.2">
      <c r="A40" s="7" t="s">
        <v>40</v>
      </c>
      <c r="B40" s="12" t="s">
        <v>120</v>
      </c>
      <c r="C40" s="7" t="s">
        <v>121</v>
      </c>
      <c r="D40" s="8" t="s">
        <v>78</v>
      </c>
      <c r="E40" s="50">
        <v>0.45</v>
      </c>
      <c r="F40" s="4">
        <v>4</v>
      </c>
      <c r="G40" s="4" t="s">
        <v>77</v>
      </c>
      <c r="H40" s="17">
        <f t="shared" ref="H40" si="4">I40*E40</f>
        <v>0</v>
      </c>
      <c r="I40" s="79"/>
    </row>
    <row r="41" spans="1:10" ht="15" customHeight="1" x14ac:dyDescent="0.2">
      <c r="A41" s="7" t="s">
        <v>40</v>
      </c>
      <c r="B41" s="12" t="s">
        <v>28</v>
      </c>
      <c r="C41" s="7" t="s">
        <v>29</v>
      </c>
      <c r="D41" s="8" t="s">
        <v>78</v>
      </c>
      <c r="E41" s="50">
        <v>0.2</v>
      </c>
      <c r="F41" s="4">
        <v>6</v>
      </c>
      <c r="G41" s="4" t="s">
        <v>77</v>
      </c>
      <c r="H41" s="17">
        <f t="shared" si="3"/>
        <v>0</v>
      </c>
      <c r="I41" s="79"/>
    </row>
    <row r="42" spans="1:10" ht="15" customHeight="1" x14ac:dyDescent="0.2">
      <c r="A42" s="7" t="s">
        <v>40</v>
      </c>
      <c r="B42" s="12" t="s">
        <v>16</v>
      </c>
      <c r="C42" s="7" t="s">
        <v>17</v>
      </c>
      <c r="D42" s="8" t="s">
        <v>79</v>
      </c>
      <c r="E42" s="50">
        <v>0.3</v>
      </c>
      <c r="F42" s="4">
        <v>6</v>
      </c>
      <c r="G42" s="4" t="s">
        <v>77</v>
      </c>
      <c r="H42" s="17">
        <f t="shared" si="3"/>
        <v>0</v>
      </c>
      <c r="I42" s="79"/>
    </row>
    <row r="43" spans="1:10" ht="15" customHeight="1" x14ac:dyDescent="0.2">
      <c r="A43" s="7" t="s">
        <v>40</v>
      </c>
      <c r="B43" s="12" t="s">
        <v>18</v>
      </c>
      <c r="C43" s="7" t="s">
        <v>19</v>
      </c>
      <c r="D43" s="8" t="s">
        <v>79</v>
      </c>
      <c r="E43" s="6">
        <v>0.27</v>
      </c>
      <c r="F43" s="4">
        <v>6</v>
      </c>
      <c r="G43" s="4" t="s">
        <v>77</v>
      </c>
      <c r="H43" s="17">
        <f t="shared" si="3"/>
        <v>0</v>
      </c>
      <c r="I43" s="79"/>
    </row>
    <row r="44" spans="1:10" ht="13.5" thickBot="1" x14ac:dyDescent="0.25"/>
    <row r="45" spans="1:10" ht="13.5" thickBot="1" x14ac:dyDescent="0.25">
      <c r="D45" s="22" t="s">
        <v>103</v>
      </c>
      <c r="E45" s="23"/>
      <c r="F45" s="23"/>
      <c r="G45" s="23"/>
      <c r="H45" s="24">
        <f>SUM(H35:H43)</f>
        <v>0</v>
      </c>
      <c r="J45" s="49">
        <f>_xlfn.CEILING.MATH(H45,40)</f>
        <v>0</v>
      </c>
    </row>
    <row r="46" spans="1:10" ht="13.5" thickBot="1" x14ac:dyDescent="0.25">
      <c r="D46" s="47" t="s">
        <v>115</v>
      </c>
      <c r="E46" s="20"/>
      <c r="F46" s="20"/>
      <c r="G46" s="20"/>
      <c r="H46" s="21">
        <f>J45/40</f>
        <v>0</v>
      </c>
    </row>
    <row r="47" spans="1:10" ht="15" customHeight="1" thickBot="1" x14ac:dyDescent="0.25">
      <c r="D47" s="41" t="s">
        <v>107</v>
      </c>
      <c r="E47" s="42"/>
      <c r="F47" s="42"/>
      <c r="G47" s="42"/>
      <c r="H47" s="43">
        <f>H46*51</f>
        <v>0</v>
      </c>
    </row>
    <row r="48" spans="1:10" ht="15" customHeight="1" x14ac:dyDescent="0.2"/>
    <row r="49" spans="1:10" ht="15" customHeight="1" x14ac:dyDescent="0.2">
      <c r="A49" s="9" t="s">
        <v>42</v>
      </c>
      <c r="B49" s="11" t="s">
        <v>2</v>
      </c>
      <c r="C49" s="9" t="s">
        <v>63</v>
      </c>
      <c r="D49" s="10">
        <v>3</v>
      </c>
      <c r="E49" s="50">
        <v>6.75</v>
      </c>
      <c r="F49" s="4">
        <v>6</v>
      </c>
      <c r="G49" s="4" t="s">
        <v>77</v>
      </c>
      <c r="H49" s="17">
        <f>I49*E49</f>
        <v>0</v>
      </c>
      <c r="I49" s="79"/>
    </row>
    <row r="50" spans="1:10" ht="15" customHeight="1" x14ac:dyDescent="0.2">
      <c r="A50" s="9" t="s">
        <v>42</v>
      </c>
      <c r="B50" s="11" t="s">
        <v>129</v>
      </c>
      <c r="C50" s="9" t="s">
        <v>57</v>
      </c>
      <c r="D50" s="10">
        <v>3</v>
      </c>
      <c r="E50" s="50">
        <v>1.8</v>
      </c>
      <c r="F50" s="4" t="s">
        <v>77</v>
      </c>
      <c r="G50" s="4">
        <v>4</v>
      </c>
      <c r="H50" s="17">
        <f>I50*E50</f>
        <v>0</v>
      </c>
      <c r="I50" s="80"/>
    </row>
    <row r="51" spans="1:10" ht="15" customHeight="1" x14ac:dyDescent="0.2">
      <c r="A51" s="14" t="s">
        <v>113</v>
      </c>
      <c r="B51" s="15" t="s">
        <v>112</v>
      </c>
      <c r="C51" s="14" t="s">
        <v>111</v>
      </c>
      <c r="D51" s="10">
        <v>3</v>
      </c>
      <c r="E51" s="50">
        <v>1.8</v>
      </c>
      <c r="F51" s="4">
        <v>6</v>
      </c>
      <c r="G51" s="4">
        <v>6</v>
      </c>
      <c r="H51" s="17">
        <f>I51*E51</f>
        <v>0</v>
      </c>
      <c r="I51" s="79"/>
    </row>
    <row r="52" spans="1:10" ht="15" customHeight="1" x14ac:dyDescent="0.2">
      <c r="A52" s="14" t="s">
        <v>64</v>
      </c>
      <c r="B52" s="15" t="s">
        <v>130</v>
      </c>
      <c r="C52" s="14" t="s">
        <v>96</v>
      </c>
      <c r="D52" s="10">
        <v>3</v>
      </c>
      <c r="E52" s="50">
        <v>1.8</v>
      </c>
      <c r="F52" s="4">
        <v>12</v>
      </c>
      <c r="G52" s="4">
        <v>6</v>
      </c>
      <c r="H52" s="17">
        <f>I52*E52</f>
        <v>0</v>
      </c>
      <c r="I52" s="79"/>
    </row>
    <row r="53" spans="1:10" ht="13.5" thickBot="1" x14ac:dyDescent="0.25"/>
    <row r="54" spans="1:10" ht="15" customHeight="1" thickBot="1" x14ac:dyDescent="0.25">
      <c r="D54" s="25" t="s">
        <v>104</v>
      </c>
      <c r="E54" s="26"/>
      <c r="F54" s="26"/>
      <c r="G54" s="26"/>
      <c r="H54" s="27">
        <f>SUM(H49:H52)</f>
        <v>0</v>
      </c>
      <c r="J54" s="49">
        <f>_xlfn.CEILING.MATH(H54,40)</f>
        <v>0</v>
      </c>
    </row>
    <row r="55" spans="1:10" ht="15" customHeight="1" thickBot="1" x14ac:dyDescent="0.25">
      <c r="D55" s="47" t="s">
        <v>116</v>
      </c>
      <c r="E55" s="20"/>
      <c r="F55" s="20"/>
      <c r="G55" s="20"/>
      <c r="H55" s="21">
        <f>J54/40</f>
        <v>0</v>
      </c>
    </row>
    <row r="56" spans="1:10" ht="15" customHeight="1" thickBot="1" x14ac:dyDescent="0.25">
      <c r="C56" s="5"/>
      <c r="D56" s="44" t="s">
        <v>108</v>
      </c>
      <c r="E56" s="45"/>
      <c r="F56" s="45"/>
      <c r="G56" s="45"/>
      <c r="H56" s="46">
        <f>H55*51</f>
        <v>0</v>
      </c>
    </row>
    <row r="57" spans="1:10" ht="15" customHeight="1" thickBot="1" x14ac:dyDescent="0.25">
      <c r="A57" s="67"/>
      <c r="B57" s="67"/>
      <c r="C57" s="68"/>
      <c r="D57" s="68"/>
      <c r="E57" s="69"/>
      <c r="F57" s="69"/>
      <c r="G57" s="69"/>
      <c r="H57" s="70"/>
      <c r="I57" s="71"/>
    </row>
    <row r="58" spans="1:10" ht="15" customHeight="1" thickTop="1" thickBot="1" x14ac:dyDescent="0.25"/>
    <row r="59" spans="1:10" ht="15" customHeight="1" x14ac:dyDescent="0.2">
      <c r="D59" s="55" t="s">
        <v>117</v>
      </c>
      <c r="E59" s="56"/>
      <c r="F59" s="56"/>
      <c r="G59" s="57"/>
      <c r="H59" s="51">
        <f>SUM(H31, H45, H54)</f>
        <v>0</v>
      </c>
    </row>
    <row r="60" spans="1:10" ht="15" customHeight="1" x14ac:dyDescent="0.2">
      <c r="D60" s="58" t="s">
        <v>118</v>
      </c>
      <c r="E60" s="59"/>
      <c r="F60" s="59"/>
      <c r="G60" s="60"/>
      <c r="H60" s="53">
        <f>SUM(H32, H46, H55)</f>
        <v>0</v>
      </c>
    </row>
    <row r="61" spans="1:10" ht="15" customHeight="1" thickBot="1" x14ac:dyDescent="0.25">
      <c r="D61" s="61" t="s">
        <v>119</v>
      </c>
      <c r="E61" s="62"/>
      <c r="F61" s="62"/>
      <c r="G61" s="63"/>
      <c r="H61" s="52">
        <f>SUM(H33, H47, H56)</f>
        <v>0</v>
      </c>
    </row>
    <row r="62" spans="1:10" ht="15" customHeight="1" x14ac:dyDescent="0.2"/>
    <row r="63" spans="1:10" ht="15" customHeight="1" x14ac:dyDescent="0.2"/>
    <row r="64" spans="1:10" ht="15" customHeight="1" x14ac:dyDescent="0.2">
      <c r="A64" s="87" t="s">
        <v>109</v>
      </c>
      <c r="B64" s="88"/>
      <c r="C64" s="88"/>
      <c r="D64" s="88"/>
      <c r="E64" s="88"/>
      <c r="F64" s="88"/>
      <c r="G64" s="88"/>
      <c r="H64" s="88"/>
      <c r="I64" s="89"/>
    </row>
    <row r="65" spans="1:9" x14ac:dyDescent="0.2">
      <c r="A65" s="90"/>
      <c r="B65" s="91"/>
      <c r="C65" s="91"/>
      <c r="D65" s="91"/>
      <c r="E65" s="91"/>
      <c r="F65" s="91"/>
      <c r="G65" s="91"/>
      <c r="H65" s="91"/>
      <c r="I65" s="92"/>
    </row>
    <row r="67" spans="1:9" ht="12.75" customHeight="1" x14ac:dyDescent="0.2">
      <c r="A67" s="93" t="s">
        <v>110</v>
      </c>
      <c r="B67" s="94"/>
      <c r="C67" s="94"/>
      <c r="D67" s="94"/>
      <c r="E67" s="94"/>
      <c r="F67" s="94"/>
      <c r="G67" s="94"/>
      <c r="H67" s="94"/>
      <c r="I67" s="95"/>
    </row>
    <row r="68" spans="1:9" x14ac:dyDescent="0.2">
      <c r="A68" s="96"/>
      <c r="B68" s="97"/>
      <c r="C68" s="97"/>
      <c r="D68" s="97"/>
      <c r="E68" s="97"/>
      <c r="F68" s="97"/>
      <c r="G68" s="97"/>
      <c r="H68" s="97"/>
      <c r="I68" s="98"/>
    </row>
    <row r="70" spans="1:9" ht="13.5" thickBot="1" x14ac:dyDescent="0.25"/>
    <row r="71" spans="1:9" ht="15" x14ac:dyDescent="0.25">
      <c r="C71" s="105" t="s">
        <v>56</v>
      </c>
      <c r="D71" s="106"/>
      <c r="E71" s="106"/>
      <c r="F71" s="106"/>
      <c r="G71" s="107"/>
    </row>
    <row r="72" spans="1:9" x14ac:dyDescent="0.2">
      <c r="C72" s="99" t="s">
        <v>48</v>
      </c>
      <c r="D72" s="100"/>
      <c r="E72" s="100"/>
      <c r="F72" s="100"/>
      <c r="G72" s="101"/>
    </row>
    <row r="73" spans="1:9" x14ac:dyDescent="0.2">
      <c r="C73" s="99" t="s">
        <v>49</v>
      </c>
      <c r="D73" s="100"/>
      <c r="E73" s="100"/>
      <c r="F73" s="100"/>
      <c r="G73" s="101"/>
    </row>
    <row r="74" spans="1:9" x14ac:dyDescent="0.2">
      <c r="C74" s="99" t="s">
        <v>50</v>
      </c>
      <c r="D74" s="100"/>
      <c r="E74" s="100"/>
      <c r="F74" s="100"/>
      <c r="G74" s="101"/>
    </row>
    <row r="75" spans="1:9" x14ac:dyDescent="0.2">
      <c r="C75" s="99" t="s">
        <v>51</v>
      </c>
      <c r="D75" s="100"/>
      <c r="E75" s="100"/>
      <c r="F75" s="100"/>
      <c r="G75" s="101"/>
    </row>
    <row r="76" spans="1:9" x14ac:dyDescent="0.2">
      <c r="C76" s="99" t="s">
        <v>52</v>
      </c>
      <c r="D76" s="100"/>
      <c r="E76" s="100"/>
      <c r="F76" s="100"/>
      <c r="G76" s="101"/>
    </row>
    <row r="77" spans="1:9" x14ac:dyDescent="0.2">
      <c r="C77" s="99" t="s">
        <v>53</v>
      </c>
      <c r="D77" s="100"/>
      <c r="E77" s="100"/>
      <c r="F77" s="100"/>
      <c r="G77" s="101"/>
    </row>
    <row r="78" spans="1:9" x14ac:dyDescent="0.2">
      <c r="C78" s="99" t="s">
        <v>54</v>
      </c>
      <c r="D78" s="100"/>
      <c r="E78" s="100"/>
      <c r="F78" s="100"/>
      <c r="G78" s="101"/>
    </row>
    <row r="79" spans="1:9" ht="13.5" thickBot="1" x14ac:dyDescent="0.25">
      <c r="A79" s="54" t="s">
        <v>131</v>
      </c>
      <c r="C79" s="102" t="s">
        <v>55</v>
      </c>
      <c r="D79" s="103"/>
      <c r="E79" s="103"/>
      <c r="F79" s="103"/>
      <c r="G79" s="104"/>
    </row>
    <row r="81" spans="1:9" ht="13.5" thickBot="1" x14ac:dyDescent="0.25">
      <c r="A81" s="74"/>
      <c r="B81" s="74"/>
      <c r="C81" s="75"/>
      <c r="D81" s="75"/>
      <c r="E81" s="76"/>
      <c r="F81" s="76"/>
      <c r="G81" s="76"/>
      <c r="H81" s="77"/>
      <c r="I81" s="78"/>
    </row>
    <row r="82" spans="1:9" ht="15" x14ac:dyDescent="0.25">
      <c r="B82" s="72"/>
      <c r="C82" s="72"/>
      <c r="D82" s="72"/>
      <c r="E82" s="72"/>
      <c r="I82" s="5"/>
    </row>
    <row r="83" spans="1:9" x14ac:dyDescent="0.2">
      <c r="B83" s="73"/>
      <c r="I83" s="5"/>
    </row>
    <row r="84" spans="1:9" x14ac:dyDescent="0.2">
      <c r="B84" s="73"/>
      <c r="I84" s="5"/>
    </row>
    <row r="85" spans="1:9" x14ac:dyDescent="0.2">
      <c r="I85" s="5"/>
    </row>
    <row r="86" spans="1:9" x14ac:dyDescent="0.2">
      <c r="I86" s="5"/>
    </row>
    <row r="87" spans="1:9" x14ac:dyDescent="0.2">
      <c r="I87" s="5"/>
    </row>
    <row r="88" spans="1:9" x14ac:dyDescent="0.2">
      <c r="I88" s="5"/>
    </row>
    <row r="89" spans="1:9" x14ac:dyDescent="0.2">
      <c r="I89" s="5"/>
    </row>
    <row r="90" spans="1:9" x14ac:dyDescent="0.2">
      <c r="I90" s="5"/>
    </row>
    <row r="91" spans="1:9" x14ac:dyDescent="0.2">
      <c r="I91" s="5"/>
    </row>
    <row r="92" spans="1:9" x14ac:dyDescent="0.2">
      <c r="I92" s="5"/>
    </row>
    <row r="93" spans="1:9" x14ac:dyDescent="0.2">
      <c r="I93" s="5"/>
    </row>
    <row r="94" spans="1:9" x14ac:dyDescent="0.2">
      <c r="I94" s="5"/>
    </row>
    <row r="95" spans="1:9" x14ac:dyDescent="0.2">
      <c r="I95" s="5"/>
    </row>
    <row r="96" spans="1:9" x14ac:dyDescent="0.2">
      <c r="I96" s="5"/>
    </row>
    <row r="97" spans="9:9" x14ac:dyDescent="0.2">
      <c r="I97" s="5"/>
    </row>
    <row r="98" spans="9:9" x14ac:dyDescent="0.2">
      <c r="I98" s="5"/>
    </row>
    <row r="99" spans="9:9" x14ac:dyDescent="0.2">
      <c r="I99" s="5"/>
    </row>
    <row r="100" spans="9:9" x14ac:dyDescent="0.2">
      <c r="I100" s="5"/>
    </row>
    <row r="101" spans="9:9" x14ac:dyDescent="0.2">
      <c r="I101" s="5"/>
    </row>
    <row r="102" spans="9:9" x14ac:dyDescent="0.2">
      <c r="I102" s="5"/>
    </row>
    <row r="103" spans="9:9" x14ac:dyDescent="0.2">
      <c r="I103" s="5"/>
    </row>
    <row r="104" spans="9:9" x14ac:dyDescent="0.2">
      <c r="I104" s="5"/>
    </row>
    <row r="105" spans="9:9" x14ac:dyDescent="0.2">
      <c r="I105" s="5"/>
    </row>
    <row r="106" spans="9:9" x14ac:dyDescent="0.2">
      <c r="I106" s="5"/>
    </row>
    <row r="107" spans="9:9" x14ac:dyDescent="0.2">
      <c r="I107" s="5"/>
    </row>
    <row r="108" spans="9:9" x14ac:dyDescent="0.2">
      <c r="I108" s="5"/>
    </row>
    <row r="109" spans="9:9" x14ac:dyDescent="0.2">
      <c r="I109" s="5"/>
    </row>
    <row r="110" spans="9:9" x14ac:dyDescent="0.2">
      <c r="I110" s="5"/>
    </row>
    <row r="111" spans="9:9" x14ac:dyDescent="0.2">
      <c r="I111" s="5"/>
    </row>
    <row r="112" spans="9:9" x14ac:dyDescent="0.2">
      <c r="I112" s="5"/>
    </row>
    <row r="113" spans="9:9" x14ac:dyDescent="0.2">
      <c r="I113" s="5"/>
    </row>
    <row r="114" spans="9:9" x14ac:dyDescent="0.2">
      <c r="I114" s="5"/>
    </row>
    <row r="115" spans="9:9" x14ac:dyDescent="0.2">
      <c r="I115" s="5"/>
    </row>
    <row r="116" spans="9:9" x14ac:dyDescent="0.2">
      <c r="I116" s="5"/>
    </row>
    <row r="117" spans="9:9" x14ac:dyDescent="0.2">
      <c r="I117" s="5"/>
    </row>
    <row r="118" spans="9:9" x14ac:dyDescent="0.2">
      <c r="I118" s="5"/>
    </row>
    <row r="119" spans="9:9" x14ac:dyDescent="0.2">
      <c r="I119" s="5"/>
    </row>
    <row r="120" spans="9:9" x14ac:dyDescent="0.2">
      <c r="I120" s="5"/>
    </row>
    <row r="121" spans="9:9" x14ac:dyDescent="0.2">
      <c r="I121" s="5"/>
    </row>
    <row r="122" spans="9:9" x14ac:dyDescent="0.2">
      <c r="I122" s="5"/>
    </row>
    <row r="123" spans="9:9" x14ac:dyDescent="0.2">
      <c r="I123" s="5"/>
    </row>
    <row r="124" spans="9:9" x14ac:dyDescent="0.2">
      <c r="I124" s="5"/>
    </row>
    <row r="125" spans="9:9" x14ac:dyDescent="0.2">
      <c r="I125" s="5"/>
    </row>
    <row r="126" spans="9:9" x14ac:dyDescent="0.2">
      <c r="I126" s="5"/>
    </row>
    <row r="127" spans="9:9" x14ac:dyDescent="0.2">
      <c r="I127" s="5"/>
    </row>
    <row r="128" spans="9:9" x14ac:dyDescent="0.2">
      <c r="I128" s="5"/>
    </row>
    <row r="129" spans="9:9" x14ac:dyDescent="0.2">
      <c r="I129" s="5"/>
    </row>
    <row r="130" spans="9:9" x14ac:dyDescent="0.2">
      <c r="I130" s="5"/>
    </row>
    <row r="131" spans="9:9" x14ac:dyDescent="0.2">
      <c r="I131" s="5"/>
    </row>
    <row r="132" spans="9:9" x14ac:dyDescent="0.2">
      <c r="I132" s="5"/>
    </row>
    <row r="133" spans="9:9" x14ac:dyDescent="0.2">
      <c r="I133" s="5"/>
    </row>
    <row r="134" spans="9:9" x14ac:dyDescent="0.2">
      <c r="I134" s="5"/>
    </row>
    <row r="135" spans="9:9" x14ac:dyDescent="0.2">
      <c r="I135" s="5"/>
    </row>
    <row r="136" spans="9:9" x14ac:dyDescent="0.2">
      <c r="I136" s="5"/>
    </row>
    <row r="137" spans="9:9" x14ac:dyDescent="0.2">
      <c r="I137" s="5"/>
    </row>
    <row r="138" spans="9:9" x14ac:dyDescent="0.2">
      <c r="I138" s="5"/>
    </row>
    <row r="139" spans="9:9" x14ac:dyDescent="0.2">
      <c r="I139" s="5"/>
    </row>
    <row r="140" spans="9:9" x14ac:dyDescent="0.2">
      <c r="I140" s="5"/>
    </row>
    <row r="141" spans="9:9" x14ac:dyDescent="0.2">
      <c r="I141" s="5"/>
    </row>
    <row r="142" spans="9:9" x14ac:dyDescent="0.2">
      <c r="I142" s="5"/>
    </row>
    <row r="143" spans="9:9" x14ac:dyDescent="0.2">
      <c r="I143" s="5"/>
    </row>
    <row r="144" spans="9:9" x14ac:dyDescent="0.2">
      <c r="I144" s="5"/>
    </row>
    <row r="145" spans="9:9" x14ac:dyDescent="0.2">
      <c r="I145" s="5"/>
    </row>
    <row r="146" spans="9:9" x14ac:dyDescent="0.2">
      <c r="I146" s="5"/>
    </row>
    <row r="147" spans="9:9" x14ac:dyDescent="0.2">
      <c r="I147" s="5"/>
    </row>
    <row r="148" spans="9:9" x14ac:dyDescent="0.2">
      <c r="I148" s="5"/>
    </row>
    <row r="149" spans="9:9" x14ac:dyDescent="0.2">
      <c r="I149" s="5"/>
    </row>
    <row r="150" spans="9:9" x14ac:dyDescent="0.2">
      <c r="I150" s="5"/>
    </row>
    <row r="151" spans="9:9" x14ac:dyDescent="0.2">
      <c r="I151" s="5"/>
    </row>
    <row r="152" spans="9:9" x14ac:dyDescent="0.2">
      <c r="I152" s="5"/>
    </row>
    <row r="153" spans="9:9" x14ac:dyDescent="0.2">
      <c r="I153" s="5"/>
    </row>
    <row r="154" spans="9:9" x14ac:dyDescent="0.2">
      <c r="I154" s="5"/>
    </row>
    <row r="155" spans="9:9" x14ac:dyDescent="0.2">
      <c r="I155" s="5"/>
    </row>
    <row r="156" spans="9:9" x14ac:dyDescent="0.2">
      <c r="I156" s="5"/>
    </row>
    <row r="157" spans="9:9" x14ac:dyDescent="0.2">
      <c r="I157" s="5"/>
    </row>
    <row r="158" spans="9:9" x14ac:dyDescent="0.2">
      <c r="I158" s="5"/>
    </row>
    <row r="159" spans="9:9" x14ac:dyDescent="0.2">
      <c r="I159" s="5"/>
    </row>
    <row r="160" spans="9:9" x14ac:dyDescent="0.2">
      <c r="I160" s="5"/>
    </row>
    <row r="161" spans="9:9" x14ac:dyDescent="0.2">
      <c r="I161" s="5"/>
    </row>
    <row r="162" spans="9:9" x14ac:dyDescent="0.2">
      <c r="I162" s="5"/>
    </row>
    <row r="163" spans="9:9" x14ac:dyDescent="0.2">
      <c r="I163" s="5"/>
    </row>
    <row r="164" spans="9:9" x14ac:dyDescent="0.2">
      <c r="I164" s="5"/>
    </row>
    <row r="165" spans="9:9" x14ac:dyDescent="0.2">
      <c r="I165" s="5"/>
    </row>
    <row r="166" spans="9:9" x14ac:dyDescent="0.2">
      <c r="I166" s="5"/>
    </row>
    <row r="167" spans="9:9" x14ac:dyDescent="0.2">
      <c r="I167" s="5"/>
    </row>
    <row r="168" spans="9:9" x14ac:dyDescent="0.2">
      <c r="I168" s="5"/>
    </row>
    <row r="169" spans="9:9" x14ac:dyDescent="0.2">
      <c r="I169" s="5"/>
    </row>
    <row r="170" spans="9:9" x14ac:dyDescent="0.2">
      <c r="I170" s="5"/>
    </row>
    <row r="171" spans="9:9" x14ac:dyDescent="0.2">
      <c r="I171" s="5"/>
    </row>
    <row r="172" spans="9:9" x14ac:dyDescent="0.2">
      <c r="I172" s="5"/>
    </row>
    <row r="173" spans="9:9" x14ac:dyDescent="0.2">
      <c r="I173" s="5"/>
    </row>
    <row r="174" spans="9:9" x14ac:dyDescent="0.2">
      <c r="I174" s="5"/>
    </row>
    <row r="175" spans="9:9" x14ac:dyDescent="0.2">
      <c r="I175" s="5"/>
    </row>
    <row r="176" spans="9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  <row r="202" spans="9:9" x14ac:dyDescent="0.2">
      <c r="I202" s="5"/>
    </row>
    <row r="203" spans="9:9" x14ac:dyDescent="0.2">
      <c r="I203" s="5"/>
    </row>
    <row r="204" spans="9:9" x14ac:dyDescent="0.2">
      <c r="I204" s="5"/>
    </row>
    <row r="205" spans="9:9" x14ac:dyDescent="0.2">
      <c r="I205" s="5"/>
    </row>
    <row r="206" spans="9:9" x14ac:dyDescent="0.2">
      <c r="I206" s="5"/>
    </row>
    <row r="207" spans="9:9" x14ac:dyDescent="0.2">
      <c r="I207" s="5"/>
    </row>
    <row r="208" spans="9:9" x14ac:dyDescent="0.2">
      <c r="I208" s="5"/>
    </row>
    <row r="209" spans="9:9" x14ac:dyDescent="0.2">
      <c r="I209" s="5"/>
    </row>
    <row r="210" spans="9:9" x14ac:dyDescent="0.2">
      <c r="I210" s="5"/>
    </row>
    <row r="211" spans="9:9" x14ac:dyDescent="0.2">
      <c r="I211" s="5"/>
    </row>
    <row r="212" spans="9:9" x14ac:dyDescent="0.2">
      <c r="I212" s="5"/>
    </row>
    <row r="213" spans="9:9" x14ac:dyDescent="0.2">
      <c r="I213" s="5"/>
    </row>
    <row r="214" spans="9:9" x14ac:dyDescent="0.2">
      <c r="I214" s="5"/>
    </row>
    <row r="215" spans="9:9" x14ac:dyDescent="0.2">
      <c r="I215" s="5"/>
    </row>
    <row r="216" spans="9:9" x14ac:dyDescent="0.2">
      <c r="I216" s="5"/>
    </row>
    <row r="217" spans="9:9" x14ac:dyDescent="0.2">
      <c r="I217" s="5"/>
    </row>
    <row r="218" spans="9:9" x14ac:dyDescent="0.2">
      <c r="I218" s="5"/>
    </row>
    <row r="219" spans="9:9" x14ac:dyDescent="0.2">
      <c r="I219" s="5"/>
    </row>
    <row r="220" spans="9:9" x14ac:dyDescent="0.2">
      <c r="I220" s="5"/>
    </row>
    <row r="221" spans="9:9" x14ac:dyDescent="0.2">
      <c r="I221" s="5"/>
    </row>
    <row r="222" spans="9:9" x14ac:dyDescent="0.2">
      <c r="I222" s="5"/>
    </row>
    <row r="223" spans="9:9" x14ac:dyDescent="0.2">
      <c r="I223" s="5"/>
    </row>
    <row r="224" spans="9:9" x14ac:dyDescent="0.2">
      <c r="I224" s="5"/>
    </row>
    <row r="225" spans="9:9" x14ac:dyDescent="0.2">
      <c r="I225" s="5"/>
    </row>
    <row r="226" spans="9:9" x14ac:dyDescent="0.2">
      <c r="I226" s="5"/>
    </row>
    <row r="227" spans="9:9" x14ac:dyDescent="0.2">
      <c r="I227" s="5"/>
    </row>
    <row r="228" spans="9:9" x14ac:dyDescent="0.2">
      <c r="I228" s="5"/>
    </row>
    <row r="229" spans="9:9" x14ac:dyDescent="0.2">
      <c r="I229" s="5"/>
    </row>
    <row r="230" spans="9:9" x14ac:dyDescent="0.2">
      <c r="I230" s="5"/>
    </row>
    <row r="231" spans="9:9" x14ac:dyDescent="0.2">
      <c r="I231" s="5"/>
    </row>
    <row r="232" spans="9:9" x14ac:dyDescent="0.2">
      <c r="I232" s="5"/>
    </row>
    <row r="233" spans="9:9" x14ac:dyDescent="0.2">
      <c r="I233" s="5"/>
    </row>
    <row r="234" spans="9:9" x14ac:dyDescent="0.2">
      <c r="I234" s="5"/>
    </row>
    <row r="235" spans="9:9" x14ac:dyDescent="0.2">
      <c r="I235" s="5"/>
    </row>
    <row r="236" spans="9:9" x14ac:dyDescent="0.2">
      <c r="I236" s="5"/>
    </row>
    <row r="237" spans="9:9" x14ac:dyDescent="0.2">
      <c r="I237" s="5"/>
    </row>
    <row r="238" spans="9:9" x14ac:dyDescent="0.2">
      <c r="I238" s="5"/>
    </row>
    <row r="239" spans="9:9" x14ac:dyDescent="0.2">
      <c r="I239" s="5"/>
    </row>
    <row r="240" spans="9:9" x14ac:dyDescent="0.2">
      <c r="I240" s="5"/>
    </row>
    <row r="241" spans="9:9" x14ac:dyDescent="0.2">
      <c r="I241" s="5"/>
    </row>
    <row r="242" spans="9:9" x14ac:dyDescent="0.2">
      <c r="I242" s="5"/>
    </row>
    <row r="243" spans="9:9" x14ac:dyDescent="0.2">
      <c r="I243" s="5"/>
    </row>
    <row r="244" spans="9:9" x14ac:dyDescent="0.2">
      <c r="I244" s="5"/>
    </row>
    <row r="245" spans="9:9" x14ac:dyDescent="0.2">
      <c r="I245" s="5"/>
    </row>
    <row r="246" spans="9:9" x14ac:dyDescent="0.2">
      <c r="I246" s="5"/>
    </row>
    <row r="247" spans="9:9" x14ac:dyDescent="0.2">
      <c r="I247" s="5"/>
    </row>
    <row r="248" spans="9:9" x14ac:dyDescent="0.2">
      <c r="I248" s="5"/>
    </row>
    <row r="249" spans="9:9" x14ac:dyDescent="0.2">
      <c r="I249" s="5"/>
    </row>
    <row r="250" spans="9:9" x14ac:dyDescent="0.2">
      <c r="I250" s="5"/>
    </row>
    <row r="251" spans="9:9" x14ac:dyDescent="0.2">
      <c r="I251" s="5"/>
    </row>
    <row r="252" spans="9:9" x14ac:dyDescent="0.2">
      <c r="I252" s="5"/>
    </row>
    <row r="253" spans="9:9" x14ac:dyDescent="0.2">
      <c r="I253" s="5"/>
    </row>
    <row r="254" spans="9:9" x14ac:dyDescent="0.2">
      <c r="I254" s="5"/>
    </row>
    <row r="255" spans="9:9" x14ac:dyDescent="0.2">
      <c r="I255" s="5"/>
    </row>
    <row r="256" spans="9:9" x14ac:dyDescent="0.2">
      <c r="I256" s="5"/>
    </row>
    <row r="257" spans="9:9" x14ac:dyDescent="0.2">
      <c r="I257" s="5"/>
    </row>
    <row r="258" spans="9:9" x14ac:dyDescent="0.2">
      <c r="I258" s="5"/>
    </row>
    <row r="259" spans="9:9" x14ac:dyDescent="0.2">
      <c r="I259" s="5"/>
    </row>
    <row r="260" spans="9:9" x14ac:dyDescent="0.2">
      <c r="I260" s="5"/>
    </row>
    <row r="261" spans="9:9" x14ac:dyDescent="0.2">
      <c r="I261" s="5"/>
    </row>
    <row r="262" spans="9:9" x14ac:dyDescent="0.2">
      <c r="I262" s="5"/>
    </row>
    <row r="263" spans="9:9" x14ac:dyDescent="0.2">
      <c r="I263" s="5"/>
    </row>
    <row r="264" spans="9:9" x14ac:dyDescent="0.2">
      <c r="I264" s="5"/>
    </row>
    <row r="265" spans="9:9" x14ac:dyDescent="0.2">
      <c r="I265" s="5"/>
    </row>
    <row r="266" spans="9:9" x14ac:dyDescent="0.2">
      <c r="I266" s="5"/>
    </row>
    <row r="267" spans="9:9" x14ac:dyDescent="0.2">
      <c r="I267" s="5"/>
    </row>
    <row r="268" spans="9:9" x14ac:dyDescent="0.2">
      <c r="I268" s="5"/>
    </row>
    <row r="269" spans="9:9" x14ac:dyDescent="0.2">
      <c r="I269" s="5"/>
    </row>
    <row r="270" spans="9:9" x14ac:dyDescent="0.2">
      <c r="I270" s="5"/>
    </row>
    <row r="271" spans="9:9" x14ac:dyDescent="0.2">
      <c r="I271" s="5"/>
    </row>
    <row r="272" spans="9:9" x14ac:dyDescent="0.2">
      <c r="I272" s="5"/>
    </row>
    <row r="273" spans="9:9" x14ac:dyDescent="0.2">
      <c r="I273" s="5"/>
    </row>
    <row r="274" spans="9:9" x14ac:dyDescent="0.2">
      <c r="I274" s="5"/>
    </row>
    <row r="275" spans="9:9" x14ac:dyDescent="0.2">
      <c r="I275" s="5"/>
    </row>
    <row r="276" spans="9:9" x14ac:dyDescent="0.2">
      <c r="I276" s="5"/>
    </row>
    <row r="277" spans="9:9" x14ac:dyDescent="0.2">
      <c r="I277" s="5"/>
    </row>
    <row r="278" spans="9:9" x14ac:dyDescent="0.2">
      <c r="I278" s="5"/>
    </row>
    <row r="279" spans="9:9" x14ac:dyDescent="0.2">
      <c r="I279" s="5"/>
    </row>
    <row r="280" spans="9:9" x14ac:dyDescent="0.2">
      <c r="I280" s="5"/>
    </row>
    <row r="281" spans="9:9" x14ac:dyDescent="0.2">
      <c r="I281" s="5"/>
    </row>
    <row r="282" spans="9:9" x14ac:dyDescent="0.2">
      <c r="I282" s="5"/>
    </row>
    <row r="283" spans="9:9" x14ac:dyDescent="0.2">
      <c r="I283" s="5"/>
    </row>
    <row r="284" spans="9:9" x14ac:dyDescent="0.2">
      <c r="I284" s="5"/>
    </row>
    <row r="285" spans="9:9" x14ac:dyDescent="0.2">
      <c r="I285" s="5"/>
    </row>
    <row r="286" spans="9:9" x14ac:dyDescent="0.2">
      <c r="I286" s="5"/>
    </row>
    <row r="287" spans="9:9" x14ac:dyDescent="0.2">
      <c r="I287" s="5"/>
    </row>
    <row r="288" spans="9:9" x14ac:dyDescent="0.2">
      <c r="I288" s="5"/>
    </row>
    <row r="289" spans="9:9" x14ac:dyDescent="0.2">
      <c r="I289" s="5"/>
    </row>
    <row r="290" spans="9:9" x14ac:dyDescent="0.2">
      <c r="I290" s="5"/>
    </row>
    <row r="291" spans="9:9" x14ac:dyDescent="0.2">
      <c r="I291" s="5"/>
    </row>
    <row r="292" spans="9:9" x14ac:dyDescent="0.2">
      <c r="I292" s="5"/>
    </row>
    <row r="293" spans="9:9" x14ac:dyDescent="0.2">
      <c r="I293" s="5"/>
    </row>
    <row r="294" spans="9:9" x14ac:dyDescent="0.2">
      <c r="I294" s="5"/>
    </row>
    <row r="295" spans="9:9" x14ac:dyDescent="0.2">
      <c r="I295" s="5"/>
    </row>
    <row r="296" spans="9:9" x14ac:dyDescent="0.2">
      <c r="I296" s="5"/>
    </row>
    <row r="297" spans="9:9" x14ac:dyDescent="0.2">
      <c r="I297" s="5"/>
    </row>
    <row r="298" spans="9:9" x14ac:dyDescent="0.2">
      <c r="I298" s="5"/>
    </row>
    <row r="299" spans="9:9" x14ac:dyDescent="0.2">
      <c r="I299" s="5"/>
    </row>
    <row r="300" spans="9:9" x14ac:dyDescent="0.2">
      <c r="I300" s="5"/>
    </row>
    <row r="301" spans="9:9" x14ac:dyDescent="0.2">
      <c r="I301" s="5"/>
    </row>
    <row r="302" spans="9:9" x14ac:dyDescent="0.2">
      <c r="I302" s="5"/>
    </row>
    <row r="303" spans="9:9" x14ac:dyDescent="0.2">
      <c r="I303" s="5"/>
    </row>
    <row r="304" spans="9:9" x14ac:dyDescent="0.2">
      <c r="I304" s="5"/>
    </row>
    <row r="305" spans="9:9" x14ac:dyDescent="0.2">
      <c r="I305" s="5"/>
    </row>
    <row r="306" spans="9:9" x14ac:dyDescent="0.2">
      <c r="I306" s="5"/>
    </row>
    <row r="307" spans="9:9" x14ac:dyDescent="0.2">
      <c r="I307" s="5"/>
    </row>
    <row r="308" spans="9:9" x14ac:dyDescent="0.2">
      <c r="I308" s="5"/>
    </row>
    <row r="309" spans="9:9" x14ac:dyDescent="0.2">
      <c r="I309" s="5"/>
    </row>
    <row r="310" spans="9:9" x14ac:dyDescent="0.2">
      <c r="I310" s="5"/>
    </row>
    <row r="311" spans="9:9" x14ac:dyDescent="0.2">
      <c r="I311" s="5"/>
    </row>
    <row r="312" spans="9:9" x14ac:dyDescent="0.2">
      <c r="I312" s="5"/>
    </row>
    <row r="313" spans="9:9" x14ac:dyDescent="0.2">
      <c r="I313" s="5"/>
    </row>
    <row r="314" spans="9:9" x14ac:dyDescent="0.2">
      <c r="I314" s="5"/>
    </row>
    <row r="315" spans="9:9" x14ac:dyDescent="0.2">
      <c r="I315" s="5"/>
    </row>
    <row r="316" spans="9:9" x14ac:dyDescent="0.2">
      <c r="I316" s="5"/>
    </row>
    <row r="317" spans="9:9" x14ac:dyDescent="0.2">
      <c r="I317" s="5"/>
    </row>
    <row r="318" spans="9:9" x14ac:dyDescent="0.2">
      <c r="I318" s="5"/>
    </row>
    <row r="319" spans="9:9" x14ac:dyDescent="0.2">
      <c r="I319" s="5"/>
    </row>
    <row r="320" spans="9:9" x14ac:dyDescent="0.2">
      <c r="I320" s="5"/>
    </row>
    <row r="321" spans="9:9" x14ac:dyDescent="0.2">
      <c r="I321" s="5"/>
    </row>
    <row r="322" spans="9:9" x14ac:dyDescent="0.2">
      <c r="I322" s="5"/>
    </row>
    <row r="323" spans="9:9" x14ac:dyDescent="0.2">
      <c r="I323" s="5"/>
    </row>
    <row r="324" spans="9:9" x14ac:dyDescent="0.2">
      <c r="I324" s="5"/>
    </row>
    <row r="325" spans="9:9" x14ac:dyDescent="0.2">
      <c r="I325" s="5"/>
    </row>
    <row r="326" spans="9:9" x14ac:dyDescent="0.2">
      <c r="I326" s="5"/>
    </row>
    <row r="327" spans="9:9" x14ac:dyDescent="0.2">
      <c r="I327" s="5"/>
    </row>
    <row r="328" spans="9:9" x14ac:dyDescent="0.2">
      <c r="I328" s="5"/>
    </row>
    <row r="329" spans="9:9" x14ac:dyDescent="0.2">
      <c r="I329" s="5"/>
    </row>
    <row r="330" spans="9:9" x14ac:dyDescent="0.2">
      <c r="I330" s="5"/>
    </row>
    <row r="331" spans="9:9" x14ac:dyDescent="0.2">
      <c r="I331" s="5"/>
    </row>
    <row r="332" spans="9:9" x14ac:dyDescent="0.2">
      <c r="I332" s="5"/>
    </row>
    <row r="333" spans="9:9" x14ac:dyDescent="0.2">
      <c r="I333" s="5"/>
    </row>
    <row r="334" spans="9:9" x14ac:dyDescent="0.2">
      <c r="I334" s="5"/>
    </row>
    <row r="335" spans="9:9" x14ac:dyDescent="0.2">
      <c r="I335" s="5"/>
    </row>
    <row r="336" spans="9:9" x14ac:dyDescent="0.2">
      <c r="I336" s="5"/>
    </row>
    <row r="337" spans="9:9" x14ac:dyDescent="0.2">
      <c r="I337" s="5"/>
    </row>
    <row r="338" spans="9:9" x14ac:dyDescent="0.2">
      <c r="I338" s="5"/>
    </row>
    <row r="339" spans="9:9" x14ac:dyDescent="0.2">
      <c r="I339" s="5"/>
    </row>
    <row r="340" spans="9:9" x14ac:dyDescent="0.2">
      <c r="I340" s="5"/>
    </row>
    <row r="341" spans="9:9" x14ac:dyDescent="0.2">
      <c r="I341" s="5"/>
    </row>
    <row r="342" spans="9:9" x14ac:dyDescent="0.2">
      <c r="I342" s="5"/>
    </row>
    <row r="343" spans="9:9" x14ac:dyDescent="0.2">
      <c r="I343" s="5"/>
    </row>
    <row r="344" spans="9:9" x14ac:dyDescent="0.2">
      <c r="I344" s="5"/>
    </row>
    <row r="345" spans="9:9" x14ac:dyDescent="0.2">
      <c r="I345" s="5"/>
    </row>
    <row r="346" spans="9:9" x14ac:dyDescent="0.2">
      <c r="I346" s="5"/>
    </row>
    <row r="347" spans="9:9" x14ac:dyDescent="0.2">
      <c r="I347" s="5"/>
    </row>
    <row r="348" spans="9:9" x14ac:dyDescent="0.2">
      <c r="I348" s="5"/>
    </row>
    <row r="349" spans="9:9" x14ac:dyDescent="0.2">
      <c r="I349" s="5"/>
    </row>
    <row r="350" spans="9:9" x14ac:dyDescent="0.2">
      <c r="I350" s="5"/>
    </row>
    <row r="351" spans="9:9" x14ac:dyDescent="0.2">
      <c r="I351" s="5"/>
    </row>
    <row r="352" spans="9:9" x14ac:dyDescent="0.2">
      <c r="I352" s="5"/>
    </row>
    <row r="353" spans="9:9" x14ac:dyDescent="0.2">
      <c r="I353" s="5"/>
    </row>
    <row r="354" spans="9:9" x14ac:dyDescent="0.2">
      <c r="I354" s="5"/>
    </row>
    <row r="355" spans="9:9" x14ac:dyDescent="0.2">
      <c r="I355" s="5"/>
    </row>
    <row r="356" spans="9:9" x14ac:dyDescent="0.2">
      <c r="I356" s="5"/>
    </row>
    <row r="357" spans="9:9" x14ac:dyDescent="0.2">
      <c r="I357" s="5"/>
    </row>
    <row r="358" spans="9:9" x14ac:dyDescent="0.2">
      <c r="I358" s="5"/>
    </row>
    <row r="359" spans="9:9" x14ac:dyDescent="0.2">
      <c r="I359" s="5"/>
    </row>
    <row r="360" spans="9:9" x14ac:dyDescent="0.2">
      <c r="I360" s="5"/>
    </row>
    <row r="361" spans="9:9" x14ac:dyDescent="0.2">
      <c r="I361" s="5"/>
    </row>
    <row r="362" spans="9:9" x14ac:dyDescent="0.2">
      <c r="I362" s="5"/>
    </row>
    <row r="363" spans="9:9" x14ac:dyDescent="0.2">
      <c r="I363" s="5"/>
    </row>
    <row r="364" spans="9:9" x14ac:dyDescent="0.2">
      <c r="I364" s="5"/>
    </row>
    <row r="365" spans="9:9" x14ac:dyDescent="0.2">
      <c r="I365" s="5"/>
    </row>
    <row r="366" spans="9:9" x14ac:dyDescent="0.2">
      <c r="I366" s="5"/>
    </row>
    <row r="367" spans="9:9" x14ac:dyDescent="0.2">
      <c r="I367" s="5"/>
    </row>
    <row r="368" spans="9:9" x14ac:dyDescent="0.2">
      <c r="I368" s="5"/>
    </row>
    <row r="369" spans="9:9" x14ac:dyDescent="0.2">
      <c r="I369" s="5"/>
    </row>
    <row r="370" spans="9:9" x14ac:dyDescent="0.2">
      <c r="I370" s="5"/>
    </row>
    <row r="371" spans="9:9" x14ac:dyDescent="0.2">
      <c r="I371" s="5"/>
    </row>
    <row r="372" spans="9:9" x14ac:dyDescent="0.2">
      <c r="I372" s="5"/>
    </row>
    <row r="373" spans="9:9" x14ac:dyDescent="0.2">
      <c r="I373" s="5"/>
    </row>
    <row r="374" spans="9:9" x14ac:dyDescent="0.2">
      <c r="I374" s="5"/>
    </row>
    <row r="375" spans="9:9" x14ac:dyDescent="0.2">
      <c r="I375" s="5"/>
    </row>
    <row r="376" spans="9:9" x14ac:dyDescent="0.2">
      <c r="I376" s="5"/>
    </row>
    <row r="377" spans="9:9" x14ac:dyDescent="0.2">
      <c r="I377" s="5"/>
    </row>
    <row r="378" spans="9:9" x14ac:dyDescent="0.2">
      <c r="I378" s="5"/>
    </row>
    <row r="379" spans="9:9" x14ac:dyDescent="0.2">
      <c r="I379" s="5"/>
    </row>
    <row r="380" spans="9:9" x14ac:dyDescent="0.2">
      <c r="I380" s="5"/>
    </row>
    <row r="381" spans="9:9" x14ac:dyDescent="0.2">
      <c r="I381" s="5"/>
    </row>
    <row r="382" spans="9:9" x14ac:dyDescent="0.2">
      <c r="I382" s="5"/>
    </row>
    <row r="383" spans="9:9" x14ac:dyDescent="0.2">
      <c r="I383" s="5"/>
    </row>
    <row r="384" spans="9:9" x14ac:dyDescent="0.2">
      <c r="I384" s="5"/>
    </row>
    <row r="385" spans="9:9" x14ac:dyDescent="0.2">
      <c r="I385" s="5"/>
    </row>
    <row r="386" spans="9:9" x14ac:dyDescent="0.2">
      <c r="I386" s="5"/>
    </row>
    <row r="387" spans="9:9" x14ac:dyDescent="0.2">
      <c r="I387" s="5"/>
    </row>
    <row r="388" spans="9:9" x14ac:dyDescent="0.2">
      <c r="I388" s="5"/>
    </row>
    <row r="389" spans="9:9" x14ac:dyDescent="0.2">
      <c r="I389" s="5"/>
    </row>
    <row r="390" spans="9:9" x14ac:dyDescent="0.2">
      <c r="I390" s="5"/>
    </row>
    <row r="391" spans="9:9" x14ac:dyDescent="0.2">
      <c r="I391" s="5"/>
    </row>
    <row r="392" spans="9:9" x14ac:dyDescent="0.2">
      <c r="I392" s="5"/>
    </row>
    <row r="393" spans="9:9" x14ac:dyDescent="0.2">
      <c r="I393" s="5"/>
    </row>
    <row r="394" spans="9:9" x14ac:dyDescent="0.2">
      <c r="I394" s="5"/>
    </row>
    <row r="395" spans="9:9" x14ac:dyDescent="0.2">
      <c r="I395" s="5"/>
    </row>
    <row r="396" spans="9:9" x14ac:dyDescent="0.2">
      <c r="I396" s="5"/>
    </row>
    <row r="397" spans="9:9" x14ac:dyDescent="0.2">
      <c r="I397" s="5"/>
    </row>
    <row r="398" spans="9:9" x14ac:dyDescent="0.2">
      <c r="I398" s="5"/>
    </row>
    <row r="399" spans="9:9" x14ac:dyDescent="0.2">
      <c r="I399" s="5"/>
    </row>
    <row r="400" spans="9:9" x14ac:dyDescent="0.2">
      <c r="I400" s="5"/>
    </row>
    <row r="401" spans="9:9" x14ac:dyDescent="0.2">
      <c r="I401" s="5"/>
    </row>
    <row r="402" spans="9:9" x14ac:dyDescent="0.2">
      <c r="I402" s="5"/>
    </row>
    <row r="403" spans="9:9" x14ac:dyDescent="0.2">
      <c r="I403" s="5"/>
    </row>
    <row r="404" spans="9:9" x14ac:dyDescent="0.2">
      <c r="I404" s="5"/>
    </row>
    <row r="405" spans="9:9" x14ac:dyDescent="0.2">
      <c r="I405" s="5"/>
    </row>
    <row r="406" spans="9:9" x14ac:dyDescent="0.2">
      <c r="I406" s="5"/>
    </row>
    <row r="407" spans="9:9" x14ac:dyDescent="0.2">
      <c r="I407" s="5"/>
    </row>
    <row r="408" spans="9:9" x14ac:dyDescent="0.2">
      <c r="I408" s="5"/>
    </row>
    <row r="409" spans="9:9" x14ac:dyDescent="0.2">
      <c r="I409" s="5"/>
    </row>
    <row r="410" spans="9:9" x14ac:dyDescent="0.2">
      <c r="I410" s="5"/>
    </row>
    <row r="411" spans="9:9" x14ac:dyDescent="0.2">
      <c r="I411" s="5"/>
    </row>
    <row r="412" spans="9:9" x14ac:dyDescent="0.2">
      <c r="I412" s="5"/>
    </row>
    <row r="413" spans="9:9" x14ac:dyDescent="0.2">
      <c r="I413" s="5"/>
    </row>
    <row r="414" spans="9:9" x14ac:dyDescent="0.2">
      <c r="I414" s="5"/>
    </row>
    <row r="415" spans="9:9" x14ac:dyDescent="0.2">
      <c r="I415" s="5"/>
    </row>
    <row r="416" spans="9:9" x14ac:dyDescent="0.2">
      <c r="I416" s="5"/>
    </row>
    <row r="417" spans="9:9" x14ac:dyDescent="0.2">
      <c r="I417" s="5"/>
    </row>
    <row r="418" spans="9:9" x14ac:dyDescent="0.2">
      <c r="I418" s="5"/>
    </row>
    <row r="419" spans="9:9" x14ac:dyDescent="0.2">
      <c r="I419" s="5"/>
    </row>
    <row r="420" spans="9:9" x14ac:dyDescent="0.2">
      <c r="I420" s="5"/>
    </row>
    <row r="421" spans="9:9" x14ac:dyDescent="0.2">
      <c r="I421" s="5"/>
    </row>
    <row r="422" spans="9:9" x14ac:dyDescent="0.2">
      <c r="I422" s="5"/>
    </row>
    <row r="423" spans="9:9" x14ac:dyDescent="0.2">
      <c r="I423" s="5"/>
    </row>
    <row r="424" spans="9:9" x14ac:dyDescent="0.2">
      <c r="I424" s="5"/>
    </row>
    <row r="425" spans="9:9" x14ac:dyDescent="0.2">
      <c r="I425" s="5"/>
    </row>
    <row r="426" spans="9:9" x14ac:dyDescent="0.2">
      <c r="I426" s="5"/>
    </row>
    <row r="427" spans="9:9" x14ac:dyDescent="0.2">
      <c r="I427" s="5"/>
    </row>
    <row r="428" spans="9:9" x14ac:dyDescent="0.2">
      <c r="I428" s="5"/>
    </row>
    <row r="429" spans="9:9" x14ac:dyDescent="0.2">
      <c r="I429" s="5"/>
    </row>
    <row r="430" spans="9:9" x14ac:dyDescent="0.2">
      <c r="I430" s="5"/>
    </row>
    <row r="431" spans="9:9" x14ac:dyDescent="0.2">
      <c r="I431" s="5"/>
    </row>
    <row r="432" spans="9:9" x14ac:dyDescent="0.2">
      <c r="I432" s="5"/>
    </row>
    <row r="433" spans="9:9" x14ac:dyDescent="0.2">
      <c r="I433" s="5"/>
    </row>
    <row r="434" spans="9:9" x14ac:dyDescent="0.2">
      <c r="I434" s="5"/>
    </row>
    <row r="435" spans="9:9" x14ac:dyDescent="0.2">
      <c r="I435" s="5"/>
    </row>
    <row r="436" spans="9:9" x14ac:dyDescent="0.2">
      <c r="I436" s="5"/>
    </row>
    <row r="437" spans="9:9" x14ac:dyDescent="0.2">
      <c r="I437" s="5"/>
    </row>
    <row r="438" spans="9:9" x14ac:dyDescent="0.2">
      <c r="I438" s="5"/>
    </row>
    <row r="439" spans="9:9" x14ac:dyDescent="0.2">
      <c r="I439" s="5"/>
    </row>
    <row r="440" spans="9:9" x14ac:dyDescent="0.2">
      <c r="I440" s="5"/>
    </row>
    <row r="441" spans="9:9" x14ac:dyDescent="0.2">
      <c r="I441" s="5"/>
    </row>
    <row r="442" spans="9:9" x14ac:dyDescent="0.2">
      <c r="I442" s="5"/>
    </row>
    <row r="443" spans="9:9" x14ac:dyDescent="0.2">
      <c r="I443" s="5"/>
    </row>
    <row r="444" spans="9:9" x14ac:dyDescent="0.2">
      <c r="I444" s="5"/>
    </row>
    <row r="445" spans="9:9" x14ac:dyDescent="0.2">
      <c r="I445" s="5"/>
    </row>
    <row r="446" spans="9:9" x14ac:dyDescent="0.2">
      <c r="I446" s="5"/>
    </row>
    <row r="447" spans="9:9" x14ac:dyDescent="0.2">
      <c r="I447" s="5"/>
    </row>
    <row r="448" spans="9:9" x14ac:dyDescent="0.2">
      <c r="I448" s="5"/>
    </row>
    <row r="449" spans="9:9" x14ac:dyDescent="0.2">
      <c r="I449" s="5"/>
    </row>
    <row r="450" spans="9:9" x14ac:dyDescent="0.2">
      <c r="I450" s="5"/>
    </row>
    <row r="451" spans="9:9" x14ac:dyDescent="0.2">
      <c r="I451" s="5"/>
    </row>
    <row r="452" spans="9:9" x14ac:dyDescent="0.2">
      <c r="I452" s="5"/>
    </row>
    <row r="453" spans="9:9" x14ac:dyDescent="0.2">
      <c r="I453" s="5"/>
    </row>
    <row r="454" spans="9:9" x14ac:dyDescent="0.2">
      <c r="I454" s="5"/>
    </row>
    <row r="455" spans="9:9" x14ac:dyDescent="0.2">
      <c r="I455" s="5"/>
    </row>
    <row r="456" spans="9:9" x14ac:dyDescent="0.2">
      <c r="I456" s="5"/>
    </row>
    <row r="457" spans="9:9" x14ac:dyDescent="0.2">
      <c r="I457" s="5"/>
    </row>
    <row r="458" spans="9:9" x14ac:dyDescent="0.2">
      <c r="I458" s="5"/>
    </row>
    <row r="459" spans="9:9" x14ac:dyDescent="0.2">
      <c r="I459" s="5"/>
    </row>
    <row r="460" spans="9:9" x14ac:dyDescent="0.2">
      <c r="I460" s="5"/>
    </row>
    <row r="461" spans="9:9" x14ac:dyDescent="0.2">
      <c r="I461" s="5"/>
    </row>
    <row r="462" spans="9:9" x14ac:dyDescent="0.2">
      <c r="I462" s="5"/>
    </row>
    <row r="463" spans="9:9" x14ac:dyDescent="0.2">
      <c r="I463" s="5"/>
    </row>
    <row r="464" spans="9:9" x14ac:dyDescent="0.2">
      <c r="I464" s="5"/>
    </row>
    <row r="465" spans="9:9" x14ac:dyDescent="0.2">
      <c r="I465" s="5"/>
    </row>
    <row r="466" spans="9:9" x14ac:dyDescent="0.2">
      <c r="I466" s="5"/>
    </row>
    <row r="467" spans="9:9" x14ac:dyDescent="0.2">
      <c r="I467" s="5"/>
    </row>
    <row r="468" spans="9:9" x14ac:dyDescent="0.2">
      <c r="I468" s="5"/>
    </row>
    <row r="469" spans="9:9" x14ac:dyDescent="0.2">
      <c r="I469" s="5"/>
    </row>
    <row r="470" spans="9:9" x14ac:dyDescent="0.2">
      <c r="I470" s="5"/>
    </row>
    <row r="471" spans="9:9" x14ac:dyDescent="0.2">
      <c r="I471" s="5"/>
    </row>
    <row r="472" spans="9:9" x14ac:dyDescent="0.2">
      <c r="I472" s="5"/>
    </row>
    <row r="473" spans="9:9" x14ac:dyDescent="0.2">
      <c r="I473" s="5"/>
    </row>
    <row r="474" spans="9:9" x14ac:dyDescent="0.2">
      <c r="I474" s="5"/>
    </row>
    <row r="475" spans="9:9" x14ac:dyDescent="0.2">
      <c r="I475" s="5"/>
    </row>
    <row r="476" spans="9:9" x14ac:dyDescent="0.2">
      <c r="I476" s="5"/>
    </row>
    <row r="477" spans="9:9" x14ac:dyDescent="0.2">
      <c r="I477" s="5"/>
    </row>
    <row r="478" spans="9:9" x14ac:dyDescent="0.2">
      <c r="I478" s="5"/>
    </row>
    <row r="479" spans="9:9" x14ac:dyDescent="0.2">
      <c r="I479" s="5"/>
    </row>
    <row r="480" spans="9:9" x14ac:dyDescent="0.2">
      <c r="I480" s="5"/>
    </row>
    <row r="481" spans="9:9" x14ac:dyDescent="0.2">
      <c r="I481" s="5"/>
    </row>
    <row r="482" spans="9:9" x14ac:dyDescent="0.2">
      <c r="I482" s="5"/>
    </row>
    <row r="483" spans="9:9" x14ac:dyDescent="0.2">
      <c r="I483" s="5"/>
    </row>
    <row r="484" spans="9:9" x14ac:dyDescent="0.2">
      <c r="I484" s="5"/>
    </row>
    <row r="485" spans="9:9" x14ac:dyDescent="0.2">
      <c r="I485" s="5"/>
    </row>
    <row r="486" spans="9:9" x14ac:dyDescent="0.2">
      <c r="I486" s="5"/>
    </row>
    <row r="487" spans="9:9" x14ac:dyDescent="0.2">
      <c r="I487" s="5"/>
    </row>
    <row r="488" spans="9:9" x14ac:dyDescent="0.2">
      <c r="I488" s="5"/>
    </row>
    <row r="489" spans="9:9" x14ac:dyDescent="0.2">
      <c r="I489" s="5"/>
    </row>
    <row r="490" spans="9:9" x14ac:dyDescent="0.2">
      <c r="I490" s="5"/>
    </row>
    <row r="491" spans="9:9" x14ac:dyDescent="0.2">
      <c r="I491" s="5"/>
    </row>
    <row r="492" spans="9:9" x14ac:dyDescent="0.2">
      <c r="I492" s="5"/>
    </row>
    <row r="493" spans="9:9" x14ac:dyDescent="0.2">
      <c r="I493" s="5"/>
    </row>
    <row r="494" spans="9:9" x14ac:dyDescent="0.2">
      <c r="I494" s="5"/>
    </row>
    <row r="495" spans="9:9" x14ac:dyDescent="0.2">
      <c r="I495" s="5"/>
    </row>
    <row r="496" spans="9:9" x14ac:dyDescent="0.2">
      <c r="I496" s="5"/>
    </row>
    <row r="497" spans="9:9" x14ac:dyDescent="0.2">
      <c r="I497" s="5"/>
    </row>
    <row r="498" spans="9:9" x14ac:dyDescent="0.2">
      <c r="I498" s="5"/>
    </row>
    <row r="499" spans="9:9" x14ac:dyDescent="0.2">
      <c r="I499" s="5"/>
    </row>
    <row r="500" spans="9:9" x14ac:dyDescent="0.2">
      <c r="I500" s="5"/>
    </row>
    <row r="501" spans="9:9" x14ac:dyDescent="0.2">
      <c r="I501" s="5"/>
    </row>
    <row r="502" spans="9:9" x14ac:dyDescent="0.2">
      <c r="I502" s="5"/>
    </row>
    <row r="503" spans="9:9" x14ac:dyDescent="0.2">
      <c r="I503" s="5"/>
    </row>
    <row r="504" spans="9:9" x14ac:dyDescent="0.2">
      <c r="I504" s="5"/>
    </row>
    <row r="505" spans="9:9" x14ac:dyDescent="0.2">
      <c r="I505" s="5"/>
    </row>
    <row r="506" spans="9:9" x14ac:dyDescent="0.2">
      <c r="I506" s="5"/>
    </row>
    <row r="507" spans="9:9" x14ac:dyDescent="0.2">
      <c r="I507" s="5"/>
    </row>
    <row r="508" spans="9:9" x14ac:dyDescent="0.2">
      <c r="I508" s="5"/>
    </row>
    <row r="509" spans="9:9" x14ac:dyDescent="0.2">
      <c r="I509" s="5"/>
    </row>
    <row r="510" spans="9:9" x14ac:dyDescent="0.2">
      <c r="I510" s="5"/>
    </row>
    <row r="511" spans="9:9" x14ac:dyDescent="0.2">
      <c r="I511" s="5"/>
    </row>
    <row r="512" spans="9:9" x14ac:dyDescent="0.2">
      <c r="I512" s="5"/>
    </row>
  </sheetData>
  <mergeCells count="13">
    <mergeCell ref="C77:G77"/>
    <mergeCell ref="C78:G78"/>
    <mergeCell ref="C79:G79"/>
    <mergeCell ref="C71:G71"/>
    <mergeCell ref="C72:G72"/>
    <mergeCell ref="C73:G73"/>
    <mergeCell ref="C74:G74"/>
    <mergeCell ref="C75:G75"/>
    <mergeCell ref="A1:I1"/>
    <mergeCell ref="A2:I2"/>
    <mergeCell ref="A64:I65"/>
    <mergeCell ref="A67:I68"/>
    <mergeCell ref="C76:G76"/>
  </mergeCells>
  <phoneticPr fontId="2" type="noConversion"/>
  <conditionalFormatting sqref="G5:G29">
    <cfRule type="expression" dxfId="2" priority="3" stopIfTrue="1">
      <formula>AND(F5&lt;&gt;"",G5&lt;&gt;"",F5&lt;G5)</formula>
    </cfRule>
  </conditionalFormatting>
  <conditionalFormatting sqref="G35:G43">
    <cfRule type="expression" dxfId="1" priority="11" stopIfTrue="1">
      <formula>AND(F35&lt;&gt;"",G35&lt;&gt;"",F35&lt;G35)</formula>
    </cfRule>
  </conditionalFormatting>
  <conditionalFormatting sqref="G49:G52">
    <cfRule type="expression" dxfId="0" priority="1" stopIfTrue="1">
      <formula>AND(F49&lt;&gt;"",G49&lt;&gt;"",F49&lt;G49)</formula>
    </cfRule>
  </conditionalFormatting>
  <pageMargins left="0.75" right="0.75" top="1" bottom="1" header="0.5" footer="0.5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M35" sqref="M35"/>
    </sheetView>
  </sheetViews>
  <sheetFormatPr defaultRowHeight="12.75" x14ac:dyDescent="0.2"/>
  <cols>
    <col min="2" max="2" width="35.85546875" bestFit="1" customWidth="1"/>
    <col min="3" max="3" width="11.5703125" customWidth="1"/>
  </cols>
  <sheetData>
    <row r="1" spans="1:3" x14ac:dyDescent="0.2">
      <c r="A1" t="s">
        <v>90</v>
      </c>
      <c r="B1" t="s">
        <v>91</v>
      </c>
      <c r="C1" t="s">
        <v>46</v>
      </c>
    </row>
    <row r="2" spans="1:3" s="13" customFormat="1" x14ac:dyDescent="0.2">
      <c r="A2" s="13">
        <v>102118</v>
      </c>
      <c r="B2" s="13" t="s">
        <v>92</v>
      </c>
      <c r="C2" s="13" t="s">
        <v>89</v>
      </c>
    </row>
    <row r="3" spans="1:3" s="13" customFormat="1" x14ac:dyDescent="0.2">
      <c r="A3" s="13">
        <v>102119</v>
      </c>
      <c r="B3" s="13" t="s">
        <v>94</v>
      </c>
      <c r="C3" s="13" t="s">
        <v>89</v>
      </c>
    </row>
    <row r="4" spans="1:3" s="13" customFormat="1" x14ac:dyDescent="0.2">
      <c r="A4" s="13">
        <v>102120</v>
      </c>
      <c r="B4" s="13" t="s">
        <v>87</v>
      </c>
      <c r="C4" s="13" t="s">
        <v>89</v>
      </c>
    </row>
    <row r="5" spans="1:3" s="13" customFormat="1" x14ac:dyDescent="0.2">
      <c r="A5" s="13">
        <v>110366</v>
      </c>
      <c r="B5" s="13" t="s">
        <v>76</v>
      </c>
      <c r="C5" s="13" t="s">
        <v>42</v>
      </c>
    </row>
    <row r="6" spans="1:3" s="13" customFormat="1" x14ac:dyDescent="0.2">
      <c r="A6" s="13">
        <v>110371</v>
      </c>
      <c r="B6" s="13" t="s">
        <v>63</v>
      </c>
      <c r="C6" s="13" t="s">
        <v>42</v>
      </c>
    </row>
    <row r="7" spans="1:3" s="13" customFormat="1" x14ac:dyDescent="0.2">
      <c r="A7" s="13">
        <v>110375</v>
      </c>
      <c r="B7" s="13" t="s">
        <v>60</v>
      </c>
      <c r="C7" s="13" t="s">
        <v>42</v>
      </c>
    </row>
    <row r="8" spans="1:3" s="13" customFormat="1" x14ac:dyDescent="0.2">
      <c r="A8" s="13">
        <v>111395</v>
      </c>
      <c r="B8" s="13" t="s">
        <v>57</v>
      </c>
      <c r="C8" s="13" t="s">
        <v>42</v>
      </c>
    </row>
    <row r="9" spans="1:3" s="13" customFormat="1" x14ac:dyDescent="0.2">
      <c r="A9" s="13">
        <v>290981</v>
      </c>
      <c r="B9" s="13" t="s">
        <v>62</v>
      </c>
      <c r="C9" s="13" t="s">
        <v>41</v>
      </c>
    </row>
    <row r="10" spans="1:3" s="13" customFormat="1" x14ac:dyDescent="0.2">
      <c r="A10" s="13">
        <v>300034</v>
      </c>
      <c r="B10" s="13" t="s">
        <v>95</v>
      </c>
      <c r="C10" s="13" t="s">
        <v>43</v>
      </c>
    </row>
    <row r="11" spans="1:3" s="13" customFormat="1" x14ac:dyDescent="0.2">
      <c r="A11" s="13">
        <v>310213</v>
      </c>
      <c r="B11" s="13" t="s">
        <v>85</v>
      </c>
      <c r="C11" s="13" t="s">
        <v>83</v>
      </c>
    </row>
    <row r="12" spans="1:3" s="13" customFormat="1" x14ac:dyDescent="0.2">
      <c r="A12" s="13">
        <v>319317</v>
      </c>
      <c r="B12" s="13" t="s">
        <v>59</v>
      </c>
      <c r="C12" s="13" t="s">
        <v>43</v>
      </c>
    </row>
    <row r="13" spans="1:3" s="13" customFormat="1" x14ac:dyDescent="0.2">
      <c r="A13" s="13">
        <v>319318</v>
      </c>
      <c r="B13" s="13" t="s">
        <v>58</v>
      </c>
      <c r="C13" s="13" t="s">
        <v>43</v>
      </c>
    </row>
    <row r="14" spans="1:3" s="13" customFormat="1" x14ac:dyDescent="0.2">
      <c r="A14" s="13">
        <v>319505</v>
      </c>
      <c r="B14" s="13" t="s">
        <v>61</v>
      </c>
      <c r="C14" s="13" t="s">
        <v>43</v>
      </c>
    </row>
    <row r="15" spans="1:3" s="13" customFormat="1" x14ac:dyDescent="0.2">
      <c r="A15" s="13">
        <v>319989</v>
      </c>
      <c r="B15" s="13" t="s">
        <v>35</v>
      </c>
      <c r="C15" s="13" t="s">
        <v>44</v>
      </c>
    </row>
    <row r="16" spans="1:3" s="13" customFormat="1" x14ac:dyDescent="0.2">
      <c r="A16" s="13">
        <v>319990</v>
      </c>
      <c r="B16" s="13" t="s">
        <v>36</v>
      </c>
      <c r="C16" s="13" t="s">
        <v>44</v>
      </c>
    </row>
    <row r="17" spans="1:3" s="13" customFormat="1" x14ac:dyDescent="0.2">
      <c r="A17" s="13">
        <v>319991</v>
      </c>
      <c r="B17" s="13" t="s">
        <v>37</v>
      </c>
      <c r="C17" s="13" t="s">
        <v>44</v>
      </c>
    </row>
    <row r="18" spans="1:3" s="13" customFormat="1" x14ac:dyDescent="0.2">
      <c r="A18" s="13">
        <v>328060</v>
      </c>
      <c r="B18" s="13" t="s">
        <v>32</v>
      </c>
      <c r="C18" s="13" t="s">
        <v>45</v>
      </c>
    </row>
    <row r="19" spans="1:3" s="13" customFormat="1" x14ac:dyDescent="0.2">
      <c r="A19" s="13">
        <v>328062</v>
      </c>
      <c r="B19" s="13" t="s">
        <v>34</v>
      </c>
      <c r="C19" s="13" t="s">
        <v>45</v>
      </c>
    </row>
    <row r="20" spans="1:3" s="13" customFormat="1" x14ac:dyDescent="0.2">
      <c r="A20" s="13">
        <v>328064</v>
      </c>
      <c r="B20" s="13" t="s">
        <v>39</v>
      </c>
      <c r="C20" s="13" t="s">
        <v>45</v>
      </c>
    </row>
    <row r="21" spans="1:3" s="13" customFormat="1" x14ac:dyDescent="0.2">
      <c r="A21" s="13">
        <v>372244</v>
      </c>
      <c r="B21" s="13" t="s">
        <v>69</v>
      </c>
      <c r="C21" s="13" t="s">
        <v>67</v>
      </c>
    </row>
    <row r="22" spans="1:3" s="13" customFormat="1" x14ac:dyDescent="0.2">
      <c r="A22" s="13">
        <v>798400</v>
      </c>
      <c r="B22" s="13" t="s">
        <v>70</v>
      </c>
      <c r="C22" s="13" t="s">
        <v>64</v>
      </c>
    </row>
    <row r="23" spans="1:3" s="13" customFormat="1" x14ac:dyDescent="0.2">
      <c r="A23" s="13">
        <v>798401</v>
      </c>
      <c r="B23" s="13" t="s">
        <v>71</v>
      </c>
      <c r="C23" s="13" t="s">
        <v>64</v>
      </c>
    </row>
    <row r="24" spans="1:3" s="13" customFormat="1" x14ac:dyDescent="0.2">
      <c r="A24" s="13">
        <v>798402</v>
      </c>
      <c r="B24" s="13" t="s">
        <v>73</v>
      </c>
      <c r="C24" s="13" t="s">
        <v>64</v>
      </c>
    </row>
    <row r="25" spans="1:3" x14ac:dyDescent="0.2">
      <c r="A25">
        <v>798410</v>
      </c>
      <c r="B25" t="s">
        <v>96</v>
      </c>
      <c r="C25" t="s">
        <v>64</v>
      </c>
    </row>
    <row r="26" spans="1:3" s="13" customFormat="1" x14ac:dyDescent="0.2">
      <c r="A26" s="13">
        <v>811142</v>
      </c>
      <c r="B26" s="13" t="s">
        <v>97</v>
      </c>
      <c r="C26" s="1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Company>Liberty Mountain Sports,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Chelsey Whyte</cp:lastModifiedBy>
  <cp:lastPrinted>2021-10-01T18:22:08Z</cp:lastPrinted>
  <dcterms:created xsi:type="dcterms:W3CDTF">2006-12-28T18:11:12Z</dcterms:created>
  <dcterms:modified xsi:type="dcterms:W3CDTF">2024-01-03T16:31:12Z</dcterms:modified>
</cp:coreProperties>
</file>